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94157\Desktop\"/>
    </mc:Choice>
  </mc:AlternateContent>
  <xr:revisionPtr revIDLastSave="0" documentId="13_ncr:1_{93610939-5615-457D-B8ED-682FD2D35D1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学生综合素质测评汇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64" i="1" l="1"/>
  <c r="W64" i="1"/>
  <c r="T64" i="1"/>
  <c r="O64" i="1"/>
  <c r="Z63" i="1"/>
  <c r="W63" i="1"/>
  <c r="X63" i="1" s="1"/>
  <c r="T63" i="1"/>
  <c r="O63" i="1"/>
  <c r="Z62" i="1"/>
  <c r="W62" i="1"/>
  <c r="X62" i="1" s="1"/>
  <c r="T62" i="1"/>
  <c r="O62" i="1"/>
  <c r="Z61" i="1"/>
  <c r="X61" i="1"/>
  <c r="W61" i="1"/>
  <c r="T61" i="1"/>
  <c r="O61" i="1"/>
  <c r="Z60" i="1"/>
  <c r="W60" i="1"/>
  <c r="X60" i="1" s="1"/>
  <c r="T60" i="1"/>
  <c r="O60" i="1"/>
  <c r="Z59" i="1"/>
  <c r="W59" i="1"/>
  <c r="X59" i="1" s="1"/>
  <c r="T59" i="1"/>
  <c r="O59" i="1"/>
  <c r="Z58" i="1"/>
  <c r="W58" i="1"/>
  <c r="X58" i="1" s="1"/>
  <c r="T58" i="1"/>
  <c r="O58" i="1"/>
  <c r="Z57" i="1"/>
  <c r="W57" i="1"/>
  <c r="X57" i="1" s="1"/>
  <c r="T57" i="1"/>
  <c r="O57" i="1"/>
  <c r="Z56" i="1"/>
  <c r="W56" i="1"/>
  <c r="X56" i="1" s="1"/>
  <c r="T56" i="1"/>
  <c r="O56" i="1"/>
  <c r="Z55" i="1"/>
  <c r="W55" i="1"/>
  <c r="X55" i="1" s="1"/>
  <c r="T55" i="1"/>
  <c r="O55" i="1"/>
  <c r="Z54" i="1"/>
  <c r="X54" i="1"/>
  <c r="W54" i="1"/>
  <c r="T54" i="1"/>
  <c r="O54" i="1"/>
  <c r="Z53" i="1"/>
  <c r="W53" i="1"/>
  <c r="X53" i="1" s="1"/>
  <c r="T53" i="1"/>
  <c r="O53" i="1"/>
  <c r="Z52" i="1"/>
  <c r="W52" i="1"/>
  <c r="X52" i="1" s="1"/>
  <c r="T52" i="1"/>
  <c r="O52" i="1"/>
  <c r="Z51" i="1"/>
  <c r="W51" i="1"/>
  <c r="X51" i="1" s="1"/>
  <c r="T51" i="1"/>
  <c r="O51" i="1"/>
  <c r="Z50" i="1"/>
  <c r="W50" i="1"/>
  <c r="X50" i="1" s="1"/>
  <c r="T50" i="1"/>
  <c r="O50" i="1"/>
  <c r="Z49" i="1"/>
  <c r="W49" i="1"/>
  <c r="X49" i="1" s="1"/>
  <c r="T49" i="1"/>
  <c r="O49" i="1"/>
  <c r="Z48" i="1"/>
  <c r="W48" i="1"/>
  <c r="X48" i="1" s="1"/>
  <c r="T48" i="1"/>
  <c r="O48" i="1"/>
  <c r="Z47" i="1"/>
  <c r="W47" i="1"/>
  <c r="X47" i="1" s="1"/>
  <c r="T47" i="1"/>
  <c r="O47" i="1"/>
  <c r="Z46" i="1"/>
  <c r="W46" i="1"/>
  <c r="X46" i="1" s="1"/>
  <c r="T46" i="1"/>
  <c r="O46" i="1"/>
  <c r="Z45" i="1"/>
  <c r="X45" i="1"/>
  <c r="W45" i="1"/>
  <c r="T45" i="1"/>
  <c r="O45" i="1"/>
  <c r="Z44" i="1"/>
  <c r="W44" i="1"/>
  <c r="X44" i="1" s="1"/>
  <c r="T44" i="1"/>
  <c r="O44" i="1"/>
  <c r="M44" i="1"/>
  <c r="Z43" i="1"/>
  <c r="W43" i="1"/>
  <c r="X43" i="1" s="1"/>
  <c r="T43" i="1"/>
  <c r="O43" i="1"/>
  <c r="Z42" i="1"/>
  <c r="X42" i="1"/>
  <c r="W42" i="1"/>
  <c r="O42" i="1"/>
  <c r="Z41" i="1"/>
  <c r="W41" i="1"/>
  <c r="X41" i="1" s="1"/>
  <c r="T41" i="1"/>
  <c r="O41" i="1"/>
  <c r="Z40" i="1"/>
  <c r="W40" i="1"/>
  <c r="X40" i="1" s="1"/>
  <c r="T40" i="1"/>
  <c r="O40" i="1"/>
  <c r="Z39" i="1"/>
  <c r="W39" i="1"/>
  <c r="X39" i="1" s="1"/>
  <c r="T39" i="1"/>
  <c r="O39" i="1"/>
  <c r="Z38" i="1"/>
  <c r="X38" i="1"/>
  <c r="W38" i="1"/>
  <c r="T38" i="1"/>
  <c r="O38" i="1"/>
  <c r="Z37" i="1"/>
  <c r="W37" i="1"/>
  <c r="X37" i="1" s="1"/>
  <c r="T37" i="1"/>
  <c r="O37" i="1"/>
  <c r="Z36" i="1"/>
  <c r="W36" i="1"/>
  <c r="X36" i="1" s="1"/>
  <c r="T36" i="1"/>
  <c r="O36" i="1"/>
  <c r="Z35" i="1"/>
  <c r="W35" i="1"/>
  <c r="X35" i="1" s="1"/>
  <c r="T35" i="1"/>
  <c r="O35" i="1"/>
  <c r="M35" i="1"/>
  <c r="Z34" i="1"/>
  <c r="W34" i="1"/>
  <c r="X34" i="1" s="1"/>
  <c r="T34" i="1"/>
  <c r="O34" i="1"/>
  <c r="Z33" i="1"/>
  <c r="W33" i="1"/>
  <c r="X33" i="1" s="1"/>
  <c r="T33" i="1"/>
  <c r="O33" i="1"/>
  <c r="Z32" i="1"/>
  <c r="W32" i="1"/>
  <c r="X32" i="1" s="1"/>
  <c r="T32" i="1"/>
  <c r="O32" i="1"/>
  <c r="Z31" i="1"/>
  <c r="W31" i="1"/>
  <c r="X31" i="1" s="1"/>
  <c r="T31" i="1"/>
  <c r="O31" i="1"/>
  <c r="Z30" i="1"/>
  <c r="W30" i="1"/>
  <c r="X30" i="1" s="1"/>
  <c r="T30" i="1"/>
  <c r="O30" i="1"/>
  <c r="Z29" i="1"/>
  <c r="W29" i="1"/>
  <c r="X29" i="1" s="1"/>
  <c r="T29" i="1"/>
  <c r="O29" i="1"/>
  <c r="Z28" i="1"/>
  <c r="W28" i="1"/>
  <c r="X28" i="1" s="1"/>
  <c r="T28" i="1"/>
  <c r="O28" i="1"/>
  <c r="Z27" i="1"/>
  <c r="W27" i="1"/>
  <c r="X27" i="1" s="1"/>
  <c r="T27" i="1"/>
  <c r="O27" i="1"/>
  <c r="Z26" i="1"/>
  <c r="X26" i="1"/>
  <c r="W26" i="1"/>
  <c r="T26" i="1"/>
  <c r="O26" i="1"/>
  <c r="Z25" i="1"/>
  <c r="W25" i="1"/>
  <c r="X25" i="1" s="1"/>
  <c r="T25" i="1"/>
  <c r="O25" i="1"/>
  <c r="Z24" i="1"/>
  <c r="W24" i="1"/>
  <c r="X24" i="1" s="1"/>
  <c r="T24" i="1"/>
  <c r="O24" i="1"/>
  <c r="Z23" i="1"/>
  <c r="W23" i="1"/>
  <c r="X23" i="1" s="1"/>
  <c r="T23" i="1"/>
  <c r="O23" i="1"/>
  <c r="Z22" i="1"/>
  <c r="W22" i="1"/>
  <c r="X22" i="1" s="1"/>
  <c r="T22" i="1"/>
  <c r="O22" i="1"/>
  <c r="Z21" i="1"/>
  <c r="W21" i="1"/>
  <c r="X21" i="1" s="1"/>
  <c r="T21" i="1"/>
  <c r="O21" i="1"/>
  <c r="Z20" i="1"/>
  <c r="W20" i="1"/>
  <c r="X20" i="1" s="1"/>
  <c r="T20" i="1"/>
  <c r="O20" i="1"/>
  <c r="Z19" i="1"/>
  <c r="X19" i="1"/>
  <c r="W19" i="1"/>
  <c r="T19" i="1"/>
  <c r="O19" i="1"/>
  <c r="Z18" i="1"/>
  <c r="W18" i="1"/>
  <c r="X18" i="1" s="1"/>
  <c r="T18" i="1"/>
  <c r="O18" i="1"/>
  <c r="Z17" i="1"/>
  <c r="W17" i="1"/>
  <c r="X17" i="1" s="1"/>
  <c r="T17" i="1"/>
  <c r="O17" i="1"/>
  <c r="Z16" i="1"/>
  <c r="W16" i="1"/>
  <c r="X16" i="1" s="1"/>
  <c r="T16" i="1"/>
  <c r="O16" i="1"/>
  <c r="Z15" i="1"/>
  <c r="W15" i="1"/>
  <c r="X15" i="1" s="1"/>
  <c r="T15" i="1"/>
  <c r="O15" i="1"/>
  <c r="Z14" i="1"/>
  <c r="W14" i="1"/>
  <c r="X14" i="1" s="1"/>
  <c r="T14" i="1"/>
  <c r="O14" i="1"/>
  <c r="Z13" i="1"/>
  <c r="W13" i="1"/>
  <c r="X13" i="1" s="1"/>
  <c r="T13" i="1"/>
  <c r="O13" i="1"/>
  <c r="Z12" i="1"/>
  <c r="W12" i="1"/>
  <c r="X12" i="1" s="1"/>
  <c r="T12" i="1"/>
  <c r="O12" i="1"/>
  <c r="Z11" i="1"/>
  <c r="W11" i="1"/>
  <c r="X11" i="1" s="1"/>
  <c r="T11" i="1"/>
  <c r="O11" i="1"/>
  <c r="Z10" i="1"/>
  <c r="X10" i="1"/>
  <c r="W10" i="1"/>
  <c r="T10" i="1"/>
  <c r="O10" i="1"/>
  <c r="Z9" i="1"/>
  <c r="W9" i="1"/>
  <c r="X9" i="1" s="1"/>
  <c r="T9" i="1"/>
  <c r="O9" i="1"/>
  <c r="Z8" i="1"/>
  <c r="W8" i="1"/>
  <c r="X8" i="1" s="1"/>
  <c r="T8" i="1"/>
  <c r="O8" i="1"/>
  <c r="Z7" i="1"/>
  <c r="W7" i="1"/>
  <c r="X7" i="1" s="1"/>
  <c r="T7" i="1"/>
  <c r="O7" i="1"/>
  <c r="Z6" i="1"/>
  <c r="W6" i="1"/>
  <c r="X6" i="1" s="1"/>
  <c r="T6" i="1"/>
  <c r="O6" i="1"/>
</calcChain>
</file>

<file path=xl/sharedStrings.xml><?xml version="1.0" encoding="utf-8"?>
<sst xmlns="http://schemas.openxmlformats.org/spreadsheetml/2006/main" count="92" uniqueCount="89">
  <si>
    <t>附件3：</t>
  </si>
  <si>
    <t>学 生 综 合 素 质  测 评 汇 总 表</t>
  </si>
  <si>
    <t>年级：</t>
  </si>
  <si>
    <t xml:space="preserve">     </t>
  </si>
  <si>
    <t>班级：</t>
  </si>
  <si>
    <t>姓名</t>
  </si>
  <si>
    <t>学号</t>
  </si>
  <si>
    <t>（一）德育素质（20%）</t>
  </si>
  <si>
    <t>（二）课程学习成绩(50%)</t>
  </si>
  <si>
    <t>（三）实践与创新素质(20%)（记实加分，分项累积，满分100分）</t>
  </si>
  <si>
    <t>（四）身心健康素质（10%）</t>
  </si>
  <si>
    <t>总分</t>
  </si>
  <si>
    <t>排名</t>
  </si>
  <si>
    <t>排名百分比（排名/班级人数</t>
  </si>
  <si>
    <t>签名确认</t>
  </si>
  <si>
    <t xml:space="preserve">考评项目扣分（列明违反德育扣分细则里的所扣分值，有几项填几个） </t>
  </si>
  <si>
    <t>本项合计分</t>
  </si>
  <si>
    <t>学年学生所有课程的平均分（除公共选修课外））</t>
  </si>
  <si>
    <t>科技创新、学科与文体活动竞赛</t>
  </si>
  <si>
    <t>劳动教育实践</t>
  </si>
  <si>
    <t>社会活动能力提升</t>
  </si>
  <si>
    <t>奖励加分项目</t>
  </si>
  <si>
    <t>基础分评定</t>
  </si>
  <si>
    <t>加减分项目</t>
  </si>
  <si>
    <t>累积加分不超过50分</t>
  </si>
  <si>
    <t>最高得分为20分</t>
  </si>
  <si>
    <t>最高得分为10分</t>
  </si>
  <si>
    <t>累积加分不超过20分</t>
  </si>
  <si>
    <t>满分60分</t>
  </si>
  <si>
    <t>最高得分为40分</t>
  </si>
  <si>
    <t>蔡宏杰</t>
  </si>
  <si>
    <t>陈果</t>
  </si>
  <si>
    <t>陈向新</t>
  </si>
  <si>
    <t>单雯雯</t>
  </si>
  <si>
    <t>邓菲</t>
  </si>
  <si>
    <t>丁嘉伟</t>
  </si>
  <si>
    <t>丁祥杰</t>
  </si>
  <si>
    <t>方仁杰</t>
  </si>
  <si>
    <t>符小五</t>
  </si>
  <si>
    <t>付嘉康</t>
  </si>
  <si>
    <t>高世伦</t>
  </si>
  <si>
    <t>龚远峰</t>
  </si>
  <si>
    <t>韩祥荣</t>
  </si>
  <si>
    <t>胡杨镖</t>
  </si>
  <si>
    <t>黄家星</t>
  </si>
  <si>
    <t>黄楷俊</t>
  </si>
  <si>
    <t>黄仁君</t>
  </si>
  <si>
    <t>黄银</t>
  </si>
  <si>
    <t>霍敬雯</t>
  </si>
  <si>
    <t>金翔</t>
  </si>
  <si>
    <t>康聪达</t>
  </si>
  <si>
    <t>赖鹏俊</t>
  </si>
  <si>
    <t>赖斯唯</t>
  </si>
  <si>
    <t>赖文华</t>
  </si>
  <si>
    <t>乐海洋</t>
  </si>
  <si>
    <t>李聪聪</t>
  </si>
  <si>
    <t>李金宇</t>
  </si>
  <si>
    <t>李梦可</t>
  </si>
  <si>
    <t>廖佳铖</t>
  </si>
  <si>
    <t>廖丽慧</t>
  </si>
  <si>
    <t>刘世民</t>
  </si>
  <si>
    <t>刘振申</t>
  </si>
  <si>
    <t>卢超</t>
  </si>
  <si>
    <t>罗宇锋</t>
  </si>
  <si>
    <t>吕溪权</t>
  </si>
  <si>
    <t>宋学斌</t>
  </si>
  <si>
    <t>王润东</t>
  </si>
  <si>
    <t>王天翔</t>
  </si>
  <si>
    <t>王文博</t>
  </si>
  <si>
    <t>王宇航</t>
  </si>
  <si>
    <t>吴云鹏</t>
  </si>
  <si>
    <t>吴子云</t>
  </si>
  <si>
    <t>奚贝明</t>
  </si>
  <si>
    <t>谢文成</t>
  </si>
  <si>
    <t>徐东硕</t>
  </si>
  <si>
    <t>晏兴</t>
  </si>
  <si>
    <t>阳吕斌</t>
  </si>
  <si>
    <t>杨志宏</t>
  </si>
  <si>
    <t>余帅</t>
  </si>
  <si>
    <t>袁鸿林</t>
  </si>
  <si>
    <t>袁旺</t>
  </si>
  <si>
    <t>张恺诚</t>
  </si>
  <si>
    <t>赵书伟</t>
  </si>
  <si>
    <t>赵煜</t>
  </si>
  <si>
    <t>赵泽群</t>
  </si>
  <si>
    <t>郑梦婷</t>
  </si>
  <si>
    <t>钟凤</t>
  </si>
  <si>
    <t>周珂帆</t>
  </si>
  <si>
    <t>刘承斌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</si>
</sst>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.00_ "/>
  </numFmts>
  <fonts count="13">
    <font>
      <sz val="12"/>
      <name val="宋体"/>
      <charset val="134"/>
    </font>
    <font>
      <b/>
      <sz val="16"/>
      <name val="宋体"/>
      <family val="3"/>
      <charset val="134"/>
    </font>
    <font>
      <b/>
      <sz val="20"/>
      <name val="宋体"/>
      <family val="3"/>
      <charset val="134"/>
    </font>
    <font>
      <sz val="12"/>
      <name val="宋体"/>
      <family val="3"/>
      <charset val="134"/>
    </font>
    <font>
      <u/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name val="SimSun"/>
      <charset val="134"/>
    </font>
    <font>
      <sz val="11"/>
      <color rgb="FF000000"/>
      <name val="等线"/>
      <family val="3"/>
      <charset val="134"/>
    </font>
    <font>
      <sz val="10"/>
      <color rgb="FF000000"/>
      <name val="宋体"/>
      <family val="3"/>
      <charset val="134"/>
    </font>
    <font>
      <sz val="10"/>
      <color rgb="FFFF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SimSun"/>
      <charset val="13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none">
        <fgColor auto="1"/>
        <bgColor auto="1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2" borderId="1" xfId="0" applyFont="1" applyAlignment="1">
      <alignment vertical="center"/>
    </xf>
    <xf numFmtId="0" fontId="4" fillId="2" borderId="1" xfId="0" applyFont="1" applyAlignment="1">
      <alignment horizontal="center"/>
    </xf>
    <xf numFmtId="0" fontId="3" fillId="2" borderId="1" xfId="0" applyFont="1" applyAlignment="1">
      <alignment horizontal="center" vertical="center"/>
    </xf>
    <xf numFmtId="10" fontId="3" fillId="2" borderId="1" xfId="0" applyNumberFormat="1" applyFont="1" applyAlignment="1">
      <alignment horizontal="center" vertical="center"/>
    </xf>
    <xf numFmtId="0" fontId="5" fillId="2" borderId="2" xfId="0" applyFont="1" applyBorder="1" applyAlignment="1">
      <alignment horizontal="center" vertical="center"/>
    </xf>
    <xf numFmtId="0" fontId="5" fillId="2" borderId="3" xfId="0" applyFont="1" applyBorder="1" applyAlignment="1">
      <alignment horizontal="center" vertical="center"/>
    </xf>
    <xf numFmtId="0" fontId="5" fillId="2" borderId="2" xfId="0" applyFont="1" applyBorder="1" applyAlignment="1">
      <alignment horizontal="center" vertical="center" wrapText="1"/>
    </xf>
    <xf numFmtId="0" fontId="5" fillId="2" borderId="3" xfId="0" applyFont="1" applyBorder="1" applyAlignment="1">
      <alignment horizontal="center" vertical="center" wrapText="1"/>
    </xf>
    <xf numFmtId="0" fontId="5" fillId="2" borderId="2" xfId="0" applyFont="1" applyBorder="1" applyAlignment="1">
      <alignment vertical="center" wrapText="1"/>
    </xf>
    <xf numFmtId="0" fontId="5" fillId="2" borderId="2" xfId="0" applyFont="1" applyBorder="1" applyAlignment="1">
      <alignment vertical="center"/>
    </xf>
    <xf numFmtId="0" fontId="3" fillId="2" borderId="2" xfId="0" applyFont="1" applyBorder="1"/>
    <xf numFmtId="0" fontId="3" fillId="2" borderId="8" xfId="0" applyFont="1" applyBorder="1"/>
    <xf numFmtId="0" fontId="5" fillId="2" borderId="2" xfId="0" applyFont="1" applyBorder="1"/>
    <xf numFmtId="0" fontId="5" fillId="2" borderId="1" xfId="0" applyFont="1"/>
    <xf numFmtId="10" fontId="5" fillId="2" borderId="1" xfId="0" applyNumberFormat="1" applyFont="1"/>
    <xf numFmtId="10" fontId="3" fillId="2" borderId="1" xfId="0" applyNumberFormat="1" applyFont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10" fontId="5" fillId="2" borderId="8" xfId="0" applyNumberFormat="1" applyFont="1" applyFill="1" applyBorder="1" applyAlignment="1">
      <alignment horizontal="center" vertical="center" wrapText="1"/>
    </xf>
    <xf numFmtId="10" fontId="5" fillId="2" borderId="9" xfId="0" applyNumberFormat="1" applyFont="1" applyFill="1" applyBorder="1" applyAlignment="1">
      <alignment horizontal="center" vertical="center" wrapText="1"/>
    </xf>
    <xf numFmtId="10" fontId="5" fillId="2" borderId="10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176" fontId="8" fillId="3" borderId="2" xfId="0" applyNumberFormat="1" applyFont="1" applyFill="1" applyBorder="1" applyAlignment="1">
      <alignment horizontal="center" vertical="center"/>
    </xf>
    <xf numFmtId="176" fontId="5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10" fontId="5" fillId="3" borderId="2" xfId="0" applyNumberFormat="1" applyFont="1" applyFill="1" applyBorder="1" applyAlignment="1">
      <alignment horizontal="center" vertical="center"/>
    </xf>
    <xf numFmtId="177" fontId="5" fillId="3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10" fontId="5" fillId="2" borderId="2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00"/>
  <sheetViews>
    <sheetView tabSelected="1" zoomScale="85" zoomScaleNormal="85" workbookViewId="0">
      <selection activeCell="AB7" sqref="AB7"/>
    </sheetView>
  </sheetViews>
  <sheetFormatPr defaultColWidth="9" defaultRowHeight="15.6"/>
  <cols>
    <col min="1" max="1" width="12"/>
    <col min="2" max="2" width="14.09765625"/>
    <col min="3" max="4" width="4.5" customWidth="1"/>
    <col min="5" max="12" width="3.3984375"/>
    <col min="13" max="13" width="6.3984375"/>
    <col min="14" max="14" width="12.3984375"/>
    <col min="15" max="15" width="9.19921875"/>
    <col min="16" max="16" width="14.59765625"/>
    <col min="17" max="18" width="13.19921875"/>
    <col min="19" max="19" width="10.5"/>
    <col min="20" max="20" width="5.3984375"/>
    <col min="21" max="21" width="7.59765625"/>
    <col min="22" max="22" width="9.19921875"/>
    <col min="23" max="23" width="4.59765625"/>
    <col min="24" max="24" width="8.69921875"/>
    <col min="25" max="25" width="5.3984375"/>
    <col min="26" max="26" width="9" style="16" customWidth="1"/>
  </cols>
  <sheetData>
    <row r="1" spans="1:27" ht="24" customHeight="1">
      <c r="A1" s="1" t="s">
        <v>0</v>
      </c>
      <c r="B1" s="1"/>
      <c r="C1" s="17" t="s">
        <v>1</v>
      </c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</row>
    <row r="2" spans="1:27" ht="18" customHeight="1">
      <c r="A2" s="18" t="s">
        <v>2</v>
      </c>
      <c r="B2" s="18"/>
      <c r="C2" s="2" t="s">
        <v>3</v>
      </c>
      <c r="D2" s="18" t="s">
        <v>4</v>
      </c>
      <c r="E2" s="18"/>
      <c r="F2" s="18"/>
      <c r="G2" s="18"/>
      <c r="H2" s="18"/>
      <c r="I2" s="18"/>
      <c r="J2" s="18"/>
      <c r="K2" s="18"/>
      <c r="L2" s="18"/>
      <c r="M2" s="1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4"/>
    </row>
    <row r="3" spans="1:27" ht="25.5" customHeight="1">
      <c r="A3" s="19" t="s">
        <v>5</v>
      </c>
      <c r="B3" s="20" t="s">
        <v>6</v>
      </c>
      <c r="C3" s="19" t="s">
        <v>7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20" t="s">
        <v>8</v>
      </c>
      <c r="O3" s="21"/>
      <c r="P3" s="22" t="s">
        <v>9</v>
      </c>
      <c r="Q3" s="22"/>
      <c r="R3" s="22"/>
      <c r="S3" s="22"/>
      <c r="T3" s="23"/>
      <c r="U3" s="24" t="s">
        <v>10</v>
      </c>
      <c r="V3" s="24"/>
      <c r="W3" s="25"/>
      <c r="X3" s="31" t="s">
        <v>11</v>
      </c>
      <c r="Y3" s="31" t="s">
        <v>12</v>
      </c>
      <c r="Z3" s="34" t="s">
        <v>13</v>
      </c>
      <c r="AA3" s="28" t="s">
        <v>14</v>
      </c>
    </row>
    <row r="4" spans="1:27" ht="26.25" customHeight="1">
      <c r="A4" s="19"/>
      <c r="B4" s="20"/>
      <c r="C4" s="26" t="s">
        <v>15</v>
      </c>
      <c r="D4" s="27"/>
      <c r="E4" s="27"/>
      <c r="F4" s="27"/>
      <c r="G4" s="27"/>
      <c r="H4" s="27"/>
      <c r="I4" s="27"/>
      <c r="J4" s="27"/>
      <c r="K4" s="27"/>
      <c r="L4" s="27"/>
      <c r="M4" s="28" t="s">
        <v>16</v>
      </c>
      <c r="N4" s="29" t="s">
        <v>17</v>
      </c>
      <c r="O4" s="28" t="s">
        <v>16</v>
      </c>
      <c r="P4" s="9" t="s">
        <v>18</v>
      </c>
      <c r="Q4" s="8" t="s">
        <v>19</v>
      </c>
      <c r="R4" s="6" t="s">
        <v>20</v>
      </c>
      <c r="S4" s="10" t="s">
        <v>21</v>
      </c>
      <c r="T4" s="28" t="s">
        <v>16</v>
      </c>
      <c r="U4" s="7" t="s">
        <v>22</v>
      </c>
      <c r="V4" s="7" t="s">
        <v>23</v>
      </c>
      <c r="W4" s="28" t="s">
        <v>16</v>
      </c>
      <c r="X4" s="32"/>
      <c r="Y4" s="32"/>
      <c r="Z4" s="35"/>
      <c r="AA4" s="28"/>
    </row>
    <row r="5" spans="1:27" ht="26.25" customHeight="1">
      <c r="A5" s="19"/>
      <c r="B5" s="20"/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5">
        <v>9</v>
      </c>
      <c r="L5" s="5">
        <v>10</v>
      </c>
      <c r="M5" s="28"/>
      <c r="N5" s="30"/>
      <c r="O5" s="28"/>
      <c r="P5" s="7" t="s">
        <v>24</v>
      </c>
      <c r="Q5" s="8" t="s">
        <v>25</v>
      </c>
      <c r="R5" s="8" t="s">
        <v>26</v>
      </c>
      <c r="S5" s="7" t="s">
        <v>27</v>
      </c>
      <c r="T5" s="28"/>
      <c r="U5" s="7" t="s">
        <v>28</v>
      </c>
      <c r="V5" s="7" t="s">
        <v>29</v>
      </c>
      <c r="W5" s="28"/>
      <c r="X5" s="33"/>
      <c r="Y5" s="33"/>
      <c r="Z5" s="36"/>
      <c r="AA5" s="28"/>
    </row>
    <row r="6" spans="1:27">
      <c r="A6" s="37" t="s">
        <v>85</v>
      </c>
      <c r="B6" s="38">
        <v>8120222056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>
        <v>20</v>
      </c>
      <c r="N6" s="39">
        <v>89.174000000000007</v>
      </c>
      <c r="O6" s="40">
        <f t="shared" ref="O6:O64" si="0">N6*0.5</f>
        <v>44.587000000000003</v>
      </c>
      <c r="P6" s="41">
        <v>21</v>
      </c>
      <c r="Q6" s="41">
        <v>10</v>
      </c>
      <c r="R6" s="41">
        <v>6</v>
      </c>
      <c r="S6" s="41">
        <v>1.3</v>
      </c>
      <c r="T6" s="41">
        <f t="shared" ref="T6:T41" si="1">(P6+Q6+R6+S6)*0.2</f>
        <v>7.66</v>
      </c>
      <c r="U6" s="41">
        <v>60</v>
      </c>
      <c r="V6" s="41">
        <v>20</v>
      </c>
      <c r="W6" s="41">
        <f t="shared" ref="W6:W64" si="2">(U6+V6)*0.1</f>
        <v>8</v>
      </c>
      <c r="X6" s="44">
        <f t="shared" ref="X6:X63" si="3">W6+T6+M6+O6</f>
        <v>80.247</v>
      </c>
      <c r="Y6" s="41">
        <v>1</v>
      </c>
      <c r="Z6" s="43">
        <f>Y6/59</f>
        <v>1.6949152542372881E-2</v>
      </c>
      <c r="AA6" s="11"/>
    </row>
    <row r="7" spans="1:27">
      <c r="A7" s="37" t="s">
        <v>35</v>
      </c>
      <c r="B7" s="38">
        <v>8120222006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>
        <v>20</v>
      </c>
      <c r="N7" s="39">
        <v>85.825999999999993</v>
      </c>
      <c r="O7" s="40">
        <f t="shared" si="0"/>
        <v>42.912999999999997</v>
      </c>
      <c r="P7" s="45">
        <v>22.5</v>
      </c>
      <c r="Q7" s="45">
        <v>10</v>
      </c>
      <c r="R7" s="41">
        <v>0</v>
      </c>
      <c r="S7" s="41">
        <v>1.5</v>
      </c>
      <c r="T7" s="41">
        <f t="shared" si="1"/>
        <v>6.8000000000000007</v>
      </c>
      <c r="U7" s="41">
        <v>60</v>
      </c>
      <c r="V7" s="41">
        <v>20</v>
      </c>
      <c r="W7" s="41">
        <f t="shared" si="2"/>
        <v>8</v>
      </c>
      <c r="X7" s="44">
        <f t="shared" si="3"/>
        <v>77.712999999999994</v>
      </c>
      <c r="Y7" s="41">
        <v>2</v>
      </c>
      <c r="Z7" s="43">
        <f t="shared" ref="Z7:Z64" si="4">Y7/59</f>
        <v>3.3898305084745763E-2</v>
      </c>
      <c r="AA7" s="11"/>
    </row>
    <row r="8" spans="1:27">
      <c r="A8" s="37" t="s">
        <v>87</v>
      </c>
      <c r="B8" s="38">
        <v>8120222058</v>
      </c>
      <c r="C8" s="41"/>
      <c r="D8" s="41"/>
      <c r="E8" s="41"/>
      <c r="F8" s="41"/>
      <c r="G8" s="41"/>
      <c r="H8" s="41"/>
      <c r="I8" s="41"/>
      <c r="J8" s="41"/>
      <c r="K8" s="41"/>
      <c r="L8" s="41"/>
      <c r="M8" s="41">
        <v>20</v>
      </c>
      <c r="N8" s="39">
        <v>86.477999999999994</v>
      </c>
      <c r="O8" s="40">
        <f t="shared" si="0"/>
        <v>43.238999999999997</v>
      </c>
      <c r="P8" s="41">
        <v>14.5</v>
      </c>
      <c r="Q8" s="41">
        <v>10</v>
      </c>
      <c r="R8" s="41">
        <v>6</v>
      </c>
      <c r="S8" s="41">
        <v>0.8</v>
      </c>
      <c r="T8" s="41">
        <f t="shared" si="1"/>
        <v>6.2600000000000007</v>
      </c>
      <c r="U8" s="41">
        <v>60</v>
      </c>
      <c r="V8" s="41">
        <v>11</v>
      </c>
      <c r="W8" s="41">
        <f t="shared" si="2"/>
        <v>7.1000000000000005</v>
      </c>
      <c r="X8" s="44">
        <f t="shared" si="3"/>
        <v>76.59899999999999</v>
      </c>
      <c r="Y8" s="41">
        <v>3</v>
      </c>
      <c r="Z8" s="43">
        <f t="shared" si="4"/>
        <v>5.0847457627118647E-2</v>
      </c>
      <c r="AA8" s="11"/>
    </row>
    <row r="9" spans="1:27">
      <c r="A9" s="37" t="s">
        <v>53</v>
      </c>
      <c r="B9" s="38">
        <v>8120222024</v>
      </c>
      <c r="C9" s="41"/>
      <c r="D9" s="41"/>
      <c r="E9" s="41"/>
      <c r="F9" s="41"/>
      <c r="G9" s="41"/>
      <c r="H9" s="41"/>
      <c r="I9" s="41"/>
      <c r="J9" s="41"/>
      <c r="K9" s="41"/>
      <c r="L9" s="41"/>
      <c r="M9" s="41">
        <v>20</v>
      </c>
      <c r="N9" s="39">
        <v>83.174000000000007</v>
      </c>
      <c r="O9" s="40">
        <f t="shared" si="0"/>
        <v>41.587000000000003</v>
      </c>
      <c r="P9" s="45">
        <v>16</v>
      </c>
      <c r="Q9" s="45">
        <v>10</v>
      </c>
      <c r="R9" s="41">
        <v>6</v>
      </c>
      <c r="S9" s="41">
        <v>5</v>
      </c>
      <c r="T9" s="41">
        <f t="shared" si="1"/>
        <v>7.4</v>
      </c>
      <c r="U9" s="41">
        <v>60</v>
      </c>
      <c r="V9" s="41">
        <v>14</v>
      </c>
      <c r="W9" s="41">
        <f t="shared" si="2"/>
        <v>7.4</v>
      </c>
      <c r="X9" s="44">
        <f t="shared" si="3"/>
        <v>76.387</v>
      </c>
      <c r="Y9" s="41">
        <v>4</v>
      </c>
      <c r="Z9" s="43">
        <f t="shared" si="4"/>
        <v>6.7796610169491525E-2</v>
      </c>
      <c r="AA9" s="11"/>
    </row>
    <row r="10" spans="1:27">
      <c r="A10" s="42" t="s">
        <v>88</v>
      </c>
      <c r="B10" s="42">
        <v>8110322018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>
        <v>20</v>
      </c>
      <c r="N10" s="39">
        <v>85.260999999999996</v>
      </c>
      <c r="O10" s="40">
        <f t="shared" si="0"/>
        <v>42.630499999999998</v>
      </c>
      <c r="P10" s="41">
        <v>11</v>
      </c>
      <c r="Q10" s="41">
        <v>6</v>
      </c>
      <c r="R10" s="41">
        <v>8</v>
      </c>
      <c r="S10" s="41">
        <v>1.6</v>
      </c>
      <c r="T10" s="41">
        <f t="shared" si="1"/>
        <v>5.32</v>
      </c>
      <c r="U10" s="41">
        <v>60</v>
      </c>
      <c r="V10" s="41">
        <v>24</v>
      </c>
      <c r="W10" s="41">
        <f t="shared" si="2"/>
        <v>8.4</v>
      </c>
      <c r="X10" s="44">
        <f t="shared" si="3"/>
        <v>76.350499999999997</v>
      </c>
      <c r="Y10" s="41">
        <v>5</v>
      </c>
      <c r="Z10" s="43">
        <f t="shared" si="4"/>
        <v>8.4745762711864403E-2</v>
      </c>
      <c r="AA10" s="11"/>
    </row>
    <row r="11" spans="1:27">
      <c r="A11" s="37" t="s">
        <v>37</v>
      </c>
      <c r="B11" s="38">
        <v>8120222008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>
        <v>20</v>
      </c>
      <c r="N11" s="39">
        <v>85.783000000000001</v>
      </c>
      <c r="O11" s="40">
        <f t="shared" si="0"/>
        <v>42.891500000000001</v>
      </c>
      <c r="P11" s="45">
        <v>10</v>
      </c>
      <c r="Q11" s="45">
        <v>12</v>
      </c>
      <c r="R11" s="41">
        <v>4</v>
      </c>
      <c r="S11" s="41">
        <v>0</v>
      </c>
      <c r="T11" s="41">
        <f t="shared" si="1"/>
        <v>5.2</v>
      </c>
      <c r="U11" s="41">
        <v>60</v>
      </c>
      <c r="V11" s="41">
        <v>20</v>
      </c>
      <c r="W11" s="41">
        <f t="shared" si="2"/>
        <v>8</v>
      </c>
      <c r="X11" s="44">
        <f t="shared" si="3"/>
        <v>76.091499999999996</v>
      </c>
      <c r="Y11" s="41">
        <v>6</v>
      </c>
      <c r="Z11" s="43">
        <f t="shared" si="4"/>
        <v>0.10169491525423729</v>
      </c>
      <c r="AA11" s="11"/>
    </row>
    <row r="12" spans="1:27">
      <c r="A12" s="37" t="s">
        <v>34</v>
      </c>
      <c r="B12" s="38">
        <v>8120222005</v>
      </c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>
        <v>20</v>
      </c>
      <c r="N12" s="39">
        <v>87.739000000000004</v>
      </c>
      <c r="O12" s="40">
        <f t="shared" si="0"/>
        <v>43.869500000000002</v>
      </c>
      <c r="P12" s="45">
        <v>13</v>
      </c>
      <c r="Q12" s="45">
        <v>10</v>
      </c>
      <c r="R12" s="41">
        <v>0</v>
      </c>
      <c r="S12" s="41">
        <v>0.8</v>
      </c>
      <c r="T12" s="41">
        <f t="shared" si="1"/>
        <v>4.7600000000000007</v>
      </c>
      <c r="U12" s="41">
        <v>60</v>
      </c>
      <c r="V12" s="41">
        <v>11</v>
      </c>
      <c r="W12" s="41">
        <f t="shared" si="2"/>
        <v>7.1000000000000005</v>
      </c>
      <c r="X12" s="44">
        <f t="shared" si="3"/>
        <v>75.729500000000002</v>
      </c>
      <c r="Y12" s="41">
        <v>7</v>
      </c>
      <c r="Z12" s="43">
        <f t="shared" si="4"/>
        <v>0.11864406779661017</v>
      </c>
      <c r="AA12" s="11"/>
    </row>
    <row r="13" spans="1:27">
      <c r="A13" s="37" t="s">
        <v>58</v>
      </c>
      <c r="B13" s="38">
        <v>8120222029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>
        <v>20</v>
      </c>
      <c r="N13" s="39">
        <v>82.477999999999994</v>
      </c>
      <c r="O13" s="40">
        <f t="shared" si="0"/>
        <v>41.238999999999997</v>
      </c>
      <c r="P13" s="45">
        <v>12</v>
      </c>
      <c r="Q13" s="45">
        <v>12</v>
      </c>
      <c r="R13" s="41">
        <v>6</v>
      </c>
      <c r="S13" s="41">
        <v>2</v>
      </c>
      <c r="T13" s="41">
        <f t="shared" si="1"/>
        <v>6.4</v>
      </c>
      <c r="U13" s="41">
        <v>60</v>
      </c>
      <c r="V13" s="41">
        <v>20</v>
      </c>
      <c r="W13" s="41">
        <f t="shared" si="2"/>
        <v>8</v>
      </c>
      <c r="X13" s="44">
        <f t="shared" si="3"/>
        <v>75.638999999999996</v>
      </c>
      <c r="Y13" s="41">
        <v>8</v>
      </c>
      <c r="Z13" s="43">
        <f t="shared" si="4"/>
        <v>0.13559322033898305</v>
      </c>
      <c r="AA13" s="11"/>
    </row>
    <row r="14" spans="1:27">
      <c r="A14" s="37" t="s">
        <v>62</v>
      </c>
      <c r="B14" s="38">
        <v>8120222033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6">
        <v>20</v>
      </c>
      <c r="N14" s="39">
        <v>85.564999999999998</v>
      </c>
      <c r="O14" s="40">
        <f t="shared" si="0"/>
        <v>42.782499999999999</v>
      </c>
      <c r="P14" s="45">
        <v>10</v>
      </c>
      <c r="Q14" s="45">
        <v>8</v>
      </c>
      <c r="R14" s="41">
        <v>4</v>
      </c>
      <c r="S14" s="41">
        <v>2</v>
      </c>
      <c r="T14" s="41">
        <f t="shared" si="1"/>
        <v>4.8000000000000007</v>
      </c>
      <c r="U14" s="41">
        <v>60</v>
      </c>
      <c r="V14" s="41">
        <v>20</v>
      </c>
      <c r="W14" s="41">
        <f t="shared" si="2"/>
        <v>8</v>
      </c>
      <c r="X14" s="44">
        <f t="shared" si="3"/>
        <v>75.582499999999996</v>
      </c>
      <c r="Y14" s="41">
        <v>9</v>
      </c>
      <c r="Z14" s="43">
        <f t="shared" si="4"/>
        <v>0.15254237288135594</v>
      </c>
      <c r="AA14" s="11"/>
    </row>
    <row r="15" spans="1:27">
      <c r="A15" s="37" t="s">
        <v>59</v>
      </c>
      <c r="B15" s="38">
        <v>8120222030</v>
      </c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>
        <v>20</v>
      </c>
      <c r="N15" s="39">
        <v>83.739000000000004</v>
      </c>
      <c r="O15" s="40">
        <f t="shared" si="0"/>
        <v>41.869500000000002</v>
      </c>
      <c r="P15" s="45">
        <v>11.5</v>
      </c>
      <c r="Q15" s="45">
        <v>14</v>
      </c>
      <c r="R15" s="41">
        <v>6</v>
      </c>
      <c r="S15" s="41">
        <v>1.3</v>
      </c>
      <c r="T15" s="41">
        <f t="shared" si="1"/>
        <v>6.56</v>
      </c>
      <c r="U15" s="41">
        <v>60</v>
      </c>
      <c r="V15" s="41">
        <v>11</v>
      </c>
      <c r="W15" s="41">
        <f t="shared" si="2"/>
        <v>7.1000000000000005</v>
      </c>
      <c r="X15" s="44">
        <f t="shared" si="3"/>
        <v>75.529499999999999</v>
      </c>
      <c r="Y15" s="41">
        <v>10</v>
      </c>
      <c r="Z15" s="43">
        <f t="shared" si="4"/>
        <v>0.16949152542372881</v>
      </c>
      <c r="AA15" s="11"/>
    </row>
    <row r="16" spans="1:27">
      <c r="A16" s="37" t="s">
        <v>55</v>
      </c>
      <c r="B16" s="38">
        <v>8120222026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>
        <v>20</v>
      </c>
      <c r="N16" s="39">
        <v>85.564999999999998</v>
      </c>
      <c r="O16" s="40">
        <f t="shared" si="0"/>
        <v>42.782499999999999</v>
      </c>
      <c r="P16" s="45">
        <v>7.5</v>
      </c>
      <c r="Q16" s="45">
        <v>10</v>
      </c>
      <c r="R16" s="41">
        <v>4</v>
      </c>
      <c r="S16" s="41">
        <v>1.5</v>
      </c>
      <c r="T16" s="41">
        <f t="shared" si="1"/>
        <v>4.6000000000000005</v>
      </c>
      <c r="U16" s="41">
        <v>60</v>
      </c>
      <c r="V16" s="41">
        <v>20</v>
      </c>
      <c r="W16" s="41">
        <f t="shared" si="2"/>
        <v>8</v>
      </c>
      <c r="X16" s="44">
        <f t="shared" si="3"/>
        <v>75.382499999999993</v>
      </c>
      <c r="Y16" s="41">
        <v>11</v>
      </c>
      <c r="Z16" s="43">
        <f t="shared" si="4"/>
        <v>0.1864406779661017</v>
      </c>
      <c r="AA16" s="11"/>
    </row>
    <row r="17" spans="1:27">
      <c r="A17" s="37" t="s">
        <v>77</v>
      </c>
      <c r="B17" s="38">
        <v>8120222048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>
        <v>20</v>
      </c>
      <c r="N17" s="39">
        <v>86.087000000000003</v>
      </c>
      <c r="O17" s="40">
        <f t="shared" si="0"/>
        <v>43.043500000000002</v>
      </c>
      <c r="P17" s="41">
        <v>10</v>
      </c>
      <c r="Q17" s="41">
        <v>12</v>
      </c>
      <c r="R17" s="41">
        <v>0</v>
      </c>
      <c r="S17" s="41">
        <v>0</v>
      </c>
      <c r="T17" s="41">
        <f t="shared" si="1"/>
        <v>4.4000000000000004</v>
      </c>
      <c r="U17" s="41">
        <v>60</v>
      </c>
      <c r="V17" s="41">
        <v>18</v>
      </c>
      <c r="W17" s="41">
        <f t="shared" si="2"/>
        <v>7.8000000000000007</v>
      </c>
      <c r="X17" s="44">
        <f t="shared" si="3"/>
        <v>75.243500000000012</v>
      </c>
      <c r="Y17" s="41">
        <v>12</v>
      </c>
      <c r="Z17" s="43">
        <f t="shared" si="4"/>
        <v>0.20338983050847459</v>
      </c>
      <c r="AA17" s="11"/>
    </row>
    <row r="18" spans="1:27">
      <c r="A18" s="37" t="s">
        <v>74</v>
      </c>
      <c r="B18" s="38">
        <v>8120222045</v>
      </c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>
        <v>20</v>
      </c>
      <c r="N18" s="39">
        <v>83.956999999999994</v>
      </c>
      <c r="O18" s="40">
        <f t="shared" si="0"/>
        <v>41.978499999999997</v>
      </c>
      <c r="P18" s="41">
        <v>5</v>
      </c>
      <c r="Q18" s="41">
        <v>12</v>
      </c>
      <c r="R18" s="41">
        <v>0</v>
      </c>
      <c r="S18" s="41">
        <v>2.4</v>
      </c>
      <c r="T18" s="41">
        <f t="shared" si="1"/>
        <v>3.88</v>
      </c>
      <c r="U18" s="41">
        <v>60</v>
      </c>
      <c r="V18" s="47">
        <v>30</v>
      </c>
      <c r="W18" s="41">
        <f t="shared" si="2"/>
        <v>9</v>
      </c>
      <c r="X18" s="44">
        <f t="shared" si="3"/>
        <v>74.858499999999992</v>
      </c>
      <c r="Y18" s="41">
        <v>13</v>
      </c>
      <c r="Z18" s="43">
        <f t="shared" si="4"/>
        <v>0.22033898305084745</v>
      </c>
      <c r="AA18" s="11"/>
    </row>
    <row r="19" spans="1:27">
      <c r="A19" s="37" t="s">
        <v>86</v>
      </c>
      <c r="B19" s="38">
        <v>8120222057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>
        <v>20</v>
      </c>
      <c r="N19" s="39">
        <v>81.304000000000002</v>
      </c>
      <c r="O19" s="40">
        <f t="shared" si="0"/>
        <v>40.652000000000001</v>
      </c>
      <c r="P19" s="41">
        <v>10</v>
      </c>
      <c r="Q19" s="41">
        <v>10</v>
      </c>
      <c r="R19" s="41">
        <v>6</v>
      </c>
      <c r="S19" s="41">
        <v>1.3</v>
      </c>
      <c r="T19" s="41">
        <f t="shared" si="1"/>
        <v>5.4600000000000009</v>
      </c>
      <c r="U19" s="41">
        <v>60</v>
      </c>
      <c r="V19" s="41">
        <v>20</v>
      </c>
      <c r="W19" s="41">
        <f t="shared" si="2"/>
        <v>8</v>
      </c>
      <c r="X19" s="44">
        <f t="shared" si="3"/>
        <v>74.111999999999995</v>
      </c>
      <c r="Y19" s="41">
        <v>14</v>
      </c>
      <c r="Z19" s="43">
        <f t="shared" si="4"/>
        <v>0.23728813559322035</v>
      </c>
      <c r="AA19" s="11"/>
    </row>
    <row r="20" spans="1:27">
      <c r="A20" s="37" t="s">
        <v>54</v>
      </c>
      <c r="B20" s="38">
        <v>8120222025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>
        <v>20</v>
      </c>
      <c r="N20" s="39">
        <v>83.87</v>
      </c>
      <c r="O20" s="40">
        <f t="shared" si="0"/>
        <v>41.935000000000002</v>
      </c>
      <c r="P20" s="45">
        <v>15</v>
      </c>
      <c r="Q20" s="45">
        <v>8</v>
      </c>
      <c r="R20" s="41">
        <v>0</v>
      </c>
      <c r="S20" s="41">
        <v>0</v>
      </c>
      <c r="T20" s="41">
        <f t="shared" si="1"/>
        <v>4.6000000000000005</v>
      </c>
      <c r="U20" s="41">
        <v>60</v>
      </c>
      <c r="V20" s="41">
        <v>15</v>
      </c>
      <c r="W20" s="41">
        <f t="shared" si="2"/>
        <v>7.5</v>
      </c>
      <c r="X20" s="44">
        <f t="shared" si="3"/>
        <v>74.034999999999997</v>
      </c>
      <c r="Y20" s="41">
        <v>15</v>
      </c>
      <c r="Z20" s="43">
        <f t="shared" si="4"/>
        <v>0.25423728813559321</v>
      </c>
      <c r="AA20" s="11"/>
    </row>
    <row r="21" spans="1:27">
      <c r="A21" s="37" t="s">
        <v>83</v>
      </c>
      <c r="B21" s="38">
        <v>8120222054</v>
      </c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>
        <v>20</v>
      </c>
      <c r="N21" s="39">
        <v>79.477999999999994</v>
      </c>
      <c r="O21" s="40">
        <f t="shared" si="0"/>
        <v>39.738999999999997</v>
      </c>
      <c r="P21" s="41">
        <v>16</v>
      </c>
      <c r="Q21" s="41">
        <v>8</v>
      </c>
      <c r="R21" s="41">
        <v>8</v>
      </c>
      <c r="S21" s="41">
        <v>2.5</v>
      </c>
      <c r="T21" s="41">
        <f t="shared" si="1"/>
        <v>6.9</v>
      </c>
      <c r="U21" s="41">
        <v>60</v>
      </c>
      <c r="V21" s="41">
        <v>10</v>
      </c>
      <c r="W21" s="41">
        <f t="shared" si="2"/>
        <v>7</v>
      </c>
      <c r="X21" s="44">
        <f t="shared" si="3"/>
        <v>73.638999999999996</v>
      </c>
      <c r="Y21" s="41">
        <v>16</v>
      </c>
      <c r="Z21" s="43">
        <f t="shared" si="4"/>
        <v>0.2711864406779661</v>
      </c>
      <c r="AA21" s="11"/>
    </row>
    <row r="22" spans="1:27">
      <c r="A22" s="37" t="s">
        <v>64</v>
      </c>
      <c r="B22" s="38">
        <v>8120222035</v>
      </c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9">
        <v>20</v>
      </c>
      <c r="N22" s="39">
        <v>81.477999999999994</v>
      </c>
      <c r="O22" s="40">
        <f t="shared" si="0"/>
        <v>40.738999999999997</v>
      </c>
      <c r="P22" s="41">
        <v>4</v>
      </c>
      <c r="Q22" s="41">
        <v>12</v>
      </c>
      <c r="R22" s="41">
        <v>6</v>
      </c>
      <c r="S22" s="41">
        <v>1.5</v>
      </c>
      <c r="T22" s="41">
        <f t="shared" si="1"/>
        <v>4.7</v>
      </c>
      <c r="U22" s="41">
        <v>60</v>
      </c>
      <c r="V22" s="41">
        <v>20</v>
      </c>
      <c r="W22" s="41">
        <f t="shared" si="2"/>
        <v>8</v>
      </c>
      <c r="X22" s="44">
        <f t="shared" si="3"/>
        <v>73.438999999999993</v>
      </c>
      <c r="Y22" s="41">
        <v>17</v>
      </c>
      <c r="Z22" s="43">
        <f t="shared" si="4"/>
        <v>0.28813559322033899</v>
      </c>
      <c r="AA22" s="11"/>
    </row>
    <row r="23" spans="1:27">
      <c r="A23" s="37" t="s">
        <v>63</v>
      </c>
      <c r="B23" s="38">
        <v>8120222034</v>
      </c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6">
        <v>20</v>
      </c>
      <c r="N23" s="39">
        <v>82.695999999999998</v>
      </c>
      <c r="O23" s="40">
        <f t="shared" si="0"/>
        <v>41.347999999999999</v>
      </c>
      <c r="P23" s="41">
        <v>8</v>
      </c>
      <c r="Q23" s="41">
        <v>12</v>
      </c>
      <c r="R23" s="41">
        <v>0</v>
      </c>
      <c r="S23" s="41">
        <v>0</v>
      </c>
      <c r="T23" s="41">
        <f t="shared" si="1"/>
        <v>4</v>
      </c>
      <c r="U23" s="41">
        <v>60</v>
      </c>
      <c r="V23" s="41">
        <v>18</v>
      </c>
      <c r="W23" s="41">
        <f t="shared" si="2"/>
        <v>7.8000000000000007</v>
      </c>
      <c r="X23" s="44">
        <f t="shared" si="3"/>
        <v>73.147999999999996</v>
      </c>
      <c r="Y23" s="41">
        <v>18</v>
      </c>
      <c r="Z23" s="43">
        <f t="shared" si="4"/>
        <v>0.30508474576271188</v>
      </c>
      <c r="AA23" s="11"/>
    </row>
    <row r="24" spans="1:27">
      <c r="A24" s="37" t="s">
        <v>33</v>
      </c>
      <c r="B24" s="38">
        <v>8120222004</v>
      </c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>
        <v>20</v>
      </c>
      <c r="N24" s="39">
        <v>81.347999999999999</v>
      </c>
      <c r="O24" s="40">
        <f t="shared" si="0"/>
        <v>40.673999999999999</v>
      </c>
      <c r="P24" s="45">
        <v>7</v>
      </c>
      <c r="Q24" s="45">
        <v>12</v>
      </c>
      <c r="R24" s="41">
        <v>6</v>
      </c>
      <c r="S24" s="41">
        <v>0.8</v>
      </c>
      <c r="T24" s="41">
        <f t="shared" si="1"/>
        <v>5.16</v>
      </c>
      <c r="U24" s="41">
        <v>60</v>
      </c>
      <c r="V24" s="41">
        <v>11</v>
      </c>
      <c r="W24" s="41">
        <f t="shared" si="2"/>
        <v>7.1000000000000005</v>
      </c>
      <c r="X24" s="44">
        <f t="shared" si="3"/>
        <v>72.933999999999997</v>
      </c>
      <c r="Y24" s="41">
        <v>19</v>
      </c>
      <c r="Z24" s="43">
        <f t="shared" si="4"/>
        <v>0.32203389830508472</v>
      </c>
      <c r="AA24" s="11"/>
    </row>
    <row r="25" spans="1:27">
      <c r="A25" s="37" t="s">
        <v>81</v>
      </c>
      <c r="B25" s="38">
        <v>8120222052</v>
      </c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>
        <v>20</v>
      </c>
      <c r="N25" s="39">
        <v>80.652000000000001</v>
      </c>
      <c r="O25" s="40">
        <f t="shared" si="0"/>
        <v>40.326000000000001</v>
      </c>
      <c r="P25" s="41">
        <v>14.5</v>
      </c>
      <c r="Q25" s="41">
        <v>8</v>
      </c>
      <c r="R25" s="41">
        <v>2</v>
      </c>
      <c r="S25" s="41">
        <v>0</v>
      </c>
      <c r="T25" s="41">
        <f t="shared" si="1"/>
        <v>4.9000000000000004</v>
      </c>
      <c r="U25" s="41">
        <v>60</v>
      </c>
      <c r="V25" s="41">
        <v>16</v>
      </c>
      <c r="W25" s="41">
        <f t="shared" si="2"/>
        <v>7.6000000000000005</v>
      </c>
      <c r="X25" s="44">
        <f t="shared" si="3"/>
        <v>72.825999999999993</v>
      </c>
      <c r="Y25" s="41">
        <v>20</v>
      </c>
      <c r="Z25" s="43">
        <f t="shared" si="4"/>
        <v>0.33898305084745761</v>
      </c>
      <c r="AA25" s="11"/>
    </row>
    <row r="26" spans="1:27">
      <c r="A26" s="37" t="s">
        <v>52</v>
      </c>
      <c r="B26" s="38">
        <v>8120222023</v>
      </c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>
        <v>20</v>
      </c>
      <c r="N26" s="39">
        <v>80</v>
      </c>
      <c r="O26" s="40">
        <f t="shared" si="0"/>
        <v>40</v>
      </c>
      <c r="P26" s="45">
        <v>11</v>
      </c>
      <c r="Q26" s="45">
        <v>10</v>
      </c>
      <c r="R26" s="41">
        <v>6</v>
      </c>
      <c r="S26" s="41">
        <v>0.8</v>
      </c>
      <c r="T26" s="41">
        <f t="shared" si="1"/>
        <v>5.5600000000000005</v>
      </c>
      <c r="U26" s="41">
        <v>60</v>
      </c>
      <c r="V26" s="41">
        <v>11</v>
      </c>
      <c r="W26" s="41">
        <f t="shared" si="2"/>
        <v>7.1000000000000005</v>
      </c>
      <c r="X26" s="44">
        <f t="shared" si="3"/>
        <v>72.66</v>
      </c>
      <c r="Y26" s="41">
        <v>21</v>
      </c>
      <c r="Z26" s="43">
        <f t="shared" si="4"/>
        <v>0.3559322033898305</v>
      </c>
      <c r="AA26" s="11"/>
    </row>
    <row r="27" spans="1:27">
      <c r="A27" s="37" t="s">
        <v>69</v>
      </c>
      <c r="B27" s="38">
        <v>8120222040</v>
      </c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>
        <v>20</v>
      </c>
      <c r="N27" s="39">
        <v>79.87</v>
      </c>
      <c r="O27" s="40">
        <f t="shared" si="0"/>
        <v>39.935000000000002</v>
      </c>
      <c r="P27" s="41">
        <v>13</v>
      </c>
      <c r="Q27" s="41">
        <v>8</v>
      </c>
      <c r="R27" s="41">
        <v>0</v>
      </c>
      <c r="S27" s="41">
        <v>2</v>
      </c>
      <c r="T27" s="41">
        <f t="shared" si="1"/>
        <v>4.6000000000000005</v>
      </c>
      <c r="U27" s="41">
        <v>60</v>
      </c>
      <c r="V27" s="41">
        <v>20</v>
      </c>
      <c r="W27" s="41">
        <f t="shared" si="2"/>
        <v>8</v>
      </c>
      <c r="X27" s="44">
        <f t="shared" si="3"/>
        <v>72.534999999999997</v>
      </c>
      <c r="Y27" s="41">
        <v>22</v>
      </c>
      <c r="Z27" s="43">
        <f t="shared" si="4"/>
        <v>0.3728813559322034</v>
      </c>
      <c r="AA27" s="11"/>
    </row>
    <row r="28" spans="1:27">
      <c r="A28" s="37" t="s">
        <v>70</v>
      </c>
      <c r="B28" s="38">
        <v>8120222041</v>
      </c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>
        <v>20</v>
      </c>
      <c r="N28" s="39">
        <v>84.956999999999994</v>
      </c>
      <c r="O28" s="40">
        <f t="shared" si="0"/>
        <v>42.478499999999997</v>
      </c>
      <c r="P28" s="41">
        <v>3</v>
      </c>
      <c r="Q28" s="41">
        <v>8</v>
      </c>
      <c r="R28" s="41">
        <v>0</v>
      </c>
      <c r="S28" s="41">
        <v>2</v>
      </c>
      <c r="T28" s="41">
        <f t="shared" si="1"/>
        <v>2.6</v>
      </c>
      <c r="U28" s="41">
        <v>60</v>
      </c>
      <c r="V28" s="41">
        <v>14</v>
      </c>
      <c r="W28" s="41">
        <f t="shared" si="2"/>
        <v>7.4</v>
      </c>
      <c r="X28" s="44">
        <f t="shared" si="3"/>
        <v>72.478499999999997</v>
      </c>
      <c r="Y28" s="41">
        <v>23</v>
      </c>
      <c r="Z28" s="43">
        <f t="shared" si="4"/>
        <v>0.38983050847457629</v>
      </c>
      <c r="AA28" s="11"/>
    </row>
    <row r="29" spans="1:27">
      <c r="A29" s="37" t="s">
        <v>31</v>
      </c>
      <c r="B29" s="38">
        <v>8120222002</v>
      </c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>
        <v>20</v>
      </c>
      <c r="N29" s="39">
        <v>85.13</v>
      </c>
      <c r="O29" s="40">
        <f t="shared" si="0"/>
        <v>42.564999999999998</v>
      </c>
      <c r="P29" s="45">
        <v>0</v>
      </c>
      <c r="Q29" s="45">
        <v>10</v>
      </c>
      <c r="R29" s="41">
        <v>0</v>
      </c>
      <c r="S29" s="41">
        <v>0.8</v>
      </c>
      <c r="T29" s="41">
        <f t="shared" si="1"/>
        <v>2.16</v>
      </c>
      <c r="U29" s="41">
        <v>60</v>
      </c>
      <c r="V29" s="41">
        <v>11</v>
      </c>
      <c r="W29" s="41">
        <f t="shared" si="2"/>
        <v>7.1000000000000005</v>
      </c>
      <c r="X29" s="44">
        <f t="shared" si="3"/>
        <v>71.825000000000003</v>
      </c>
      <c r="Y29" s="41">
        <v>24</v>
      </c>
      <c r="Z29" s="43">
        <f t="shared" si="4"/>
        <v>0.40677966101694918</v>
      </c>
      <c r="AA29" s="11"/>
    </row>
    <row r="30" spans="1:27">
      <c r="A30" s="37" t="s">
        <v>49</v>
      </c>
      <c r="B30" s="38">
        <v>8120222020</v>
      </c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>
        <v>20</v>
      </c>
      <c r="N30" s="39">
        <v>81.652000000000001</v>
      </c>
      <c r="O30" s="40">
        <f t="shared" si="0"/>
        <v>40.826000000000001</v>
      </c>
      <c r="P30" s="45">
        <v>16</v>
      </c>
      <c r="Q30" s="45">
        <v>0</v>
      </c>
      <c r="R30" s="41">
        <v>0</v>
      </c>
      <c r="S30" s="41">
        <v>0</v>
      </c>
      <c r="T30" s="41">
        <f t="shared" si="1"/>
        <v>3.2</v>
      </c>
      <c r="U30" s="41">
        <v>60</v>
      </c>
      <c r="V30" s="41">
        <v>15</v>
      </c>
      <c r="W30" s="41">
        <f t="shared" si="2"/>
        <v>7.5</v>
      </c>
      <c r="X30" s="44">
        <f t="shared" si="3"/>
        <v>71.525999999999996</v>
      </c>
      <c r="Y30" s="41">
        <v>25</v>
      </c>
      <c r="Z30" s="43">
        <f t="shared" si="4"/>
        <v>0.42372881355932202</v>
      </c>
      <c r="AA30" s="11"/>
    </row>
    <row r="31" spans="1:27">
      <c r="A31" s="37" t="s">
        <v>65</v>
      </c>
      <c r="B31" s="38">
        <v>8120222036</v>
      </c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9">
        <v>20</v>
      </c>
      <c r="N31" s="39">
        <v>80.043000000000006</v>
      </c>
      <c r="O31" s="40">
        <f t="shared" si="0"/>
        <v>40.021500000000003</v>
      </c>
      <c r="P31" s="41">
        <v>2</v>
      </c>
      <c r="Q31" s="41">
        <v>14</v>
      </c>
      <c r="R31" s="41">
        <v>0</v>
      </c>
      <c r="S31" s="41">
        <v>1.5</v>
      </c>
      <c r="T31" s="41">
        <f t="shared" si="1"/>
        <v>3.5</v>
      </c>
      <c r="U31" s="41">
        <v>60</v>
      </c>
      <c r="V31" s="41">
        <v>20</v>
      </c>
      <c r="W31" s="41">
        <f t="shared" si="2"/>
        <v>8</v>
      </c>
      <c r="X31" s="44">
        <f t="shared" si="3"/>
        <v>71.521500000000003</v>
      </c>
      <c r="Y31" s="41">
        <v>26</v>
      </c>
      <c r="Z31" s="43">
        <f t="shared" si="4"/>
        <v>0.44067796610169491</v>
      </c>
      <c r="AA31" s="11"/>
    </row>
    <row r="32" spans="1:27">
      <c r="A32" s="37" t="s">
        <v>48</v>
      </c>
      <c r="B32" s="38">
        <v>8120222019</v>
      </c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>
        <v>20</v>
      </c>
      <c r="N32" s="39">
        <v>82.912999999999997</v>
      </c>
      <c r="O32" s="40">
        <f t="shared" si="0"/>
        <v>41.456499999999998</v>
      </c>
      <c r="P32" s="45">
        <v>5</v>
      </c>
      <c r="Q32" s="45">
        <v>8</v>
      </c>
      <c r="R32" s="41">
        <v>0</v>
      </c>
      <c r="S32" s="41">
        <v>0.8</v>
      </c>
      <c r="T32" s="41">
        <f t="shared" si="1"/>
        <v>2.7600000000000002</v>
      </c>
      <c r="U32" s="41">
        <v>60</v>
      </c>
      <c r="V32" s="41">
        <v>11</v>
      </c>
      <c r="W32" s="41">
        <f t="shared" si="2"/>
        <v>7.1000000000000005</v>
      </c>
      <c r="X32" s="44">
        <f t="shared" si="3"/>
        <v>71.316499999999991</v>
      </c>
      <c r="Y32" s="41">
        <v>27</v>
      </c>
      <c r="Z32" s="43">
        <f t="shared" si="4"/>
        <v>0.4576271186440678</v>
      </c>
      <c r="AA32" s="11"/>
    </row>
    <row r="33" spans="1:27">
      <c r="A33" s="37" t="s">
        <v>80</v>
      </c>
      <c r="B33" s="38">
        <v>8120222051</v>
      </c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>
        <v>20</v>
      </c>
      <c r="N33" s="39">
        <v>81.739000000000004</v>
      </c>
      <c r="O33" s="40">
        <f t="shared" si="0"/>
        <v>40.869500000000002</v>
      </c>
      <c r="P33" s="41">
        <v>0</v>
      </c>
      <c r="Q33" s="41">
        <v>8</v>
      </c>
      <c r="R33" s="41">
        <v>4</v>
      </c>
      <c r="S33" s="41">
        <v>1.5</v>
      </c>
      <c r="T33" s="41">
        <f t="shared" si="1"/>
        <v>2.7</v>
      </c>
      <c r="U33" s="41">
        <v>60</v>
      </c>
      <c r="V33" s="41">
        <v>10</v>
      </c>
      <c r="W33" s="41">
        <f t="shared" si="2"/>
        <v>7</v>
      </c>
      <c r="X33" s="44">
        <f t="shared" si="3"/>
        <v>70.569500000000005</v>
      </c>
      <c r="Y33" s="41">
        <v>28</v>
      </c>
      <c r="Z33" s="43">
        <f t="shared" si="4"/>
        <v>0.47457627118644069</v>
      </c>
      <c r="AA33" s="11"/>
    </row>
    <row r="34" spans="1:27">
      <c r="A34" s="37" t="s">
        <v>45</v>
      </c>
      <c r="B34" s="38">
        <v>8120222016</v>
      </c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>
        <v>20</v>
      </c>
      <c r="N34" s="39">
        <v>79.260999999999996</v>
      </c>
      <c r="O34" s="40">
        <f t="shared" si="0"/>
        <v>39.630499999999998</v>
      </c>
      <c r="P34" s="45">
        <v>0</v>
      </c>
      <c r="Q34" s="45">
        <v>8</v>
      </c>
      <c r="R34" s="41">
        <v>8</v>
      </c>
      <c r="S34" s="41">
        <v>0</v>
      </c>
      <c r="T34" s="41">
        <f t="shared" si="1"/>
        <v>3.2</v>
      </c>
      <c r="U34" s="41">
        <v>60</v>
      </c>
      <c r="V34" s="41">
        <v>14</v>
      </c>
      <c r="W34" s="41">
        <f t="shared" si="2"/>
        <v>7.4</v>
      </c>
      <c r="X34" s="44">
        <f t="shared" si="3"/>
        <v>70.230500000000006</v>
      </c>
      <c r="Y34" s="41">
        <v>29</v>
      </c>
      <c r="Z34" s="43">
        <f t="shared" si="4"/>
        <v>0.49152542372881358</v>
      </c>
      <c r="AA34" s="11"/>
    </row>
    <row r="35" spans="1:27">
      <c r="A35" s="37" t="s">
        <v>60</v>
      </c>
      <c r="B35" s="38">
        <v>8120222031</v>
      </c>
      <c r="C35" s="41">
        <v>-5</v>
      </c>
      <c r="D35" s="41"/>
      <c r="E35" s="41"/>
      <c r="F35" s="41"/>
      <c r="G35" s="41"/>
      <c r="H35" s="41"/>
      <c r="I35" s="41"/>
      <c r="J35" s="41"/>
      <c r="K35" s="41"/>
      <c r="L35" s="41"/>
      <c r="M35" s="41">
        <f>95*0.2</f>
        <v>19</v>
      </c>
      <c r="N35" s="39">
        <v>77.174000000000007</v>
      </c>
      <c r="O35" s="40">
        <f t="shared" si="0"/>
        <v>38.587000000000003</v>
      </c>
      <c r="P35" s="45">
        <v>3</v>
      </c>
      <c r="Q35" s="41">
        <v>10</v>
      </c>
      <c r="R35" s="37">
        <v>8</v>
      </c>
      <c r="S35" s="41">
        <v>2</v>
      </c>
      <c r="T35" s="41">
        <f t="shared" si="1"/>
        <v>4.6000000000000005</v>
      </c>
      <c r="U35" s="41">
        <v>60</v>
      </c>
      <c r="V35" s="41">
        <v>20</v>
      </c>
      <c r="W35" s="41">
        <f t="shared" si="2"/>
        <v>8</v>
      </c>
      <c r="X35" s="44">
        <f t="shared" si="3"/>
        <v>70.187000000000012</v>
      </c>
      <c r="Y35" s="41">
        <v>30</v>
      </c>
      <c r="Z35" s="43">
        <f t="shared" si="4"/>
        <v>0.50847457627118642</v>
      </c>
      <c r="AA35" s="11"/>
    </row>
    <row r="36" spans="1:27">
      <c r="A36" s="37" t="s">
        <v>30</v>
      </c>
      <c r="B36" s="38">
        <v>8120222001</v>
      </c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>
        <v>20</v>
      </c>
      <c r="N36" s="39">
        <v>80.087000000000003</v>
      </c>
      <c r="O36" s="40">
        <f t="shared" si="0"/>
        <v>40.043500000000002</v>
      </c>
      <c r="P36" s="45">
        <v>8</v>
      </c>
      <c r="Q36" s="45">
        <v>2</v>
      </c>
      <c r="R36" s="41">
        <v>0</v>
      </c>
      <c r="S36" s="41">
        <v>2</v>
      </c>
      <c r="T36" s="41">
        <f t="shared" si="1"/>
        <v>2.4000000000000004</v>
      </c>
      <c r="U36" s="41">
        <v>60</v>
      </c>
      <c r="V36" s="41">
        <v>14</v>
      </c>
      <c r="W36" s="41">
        <f t="shared" si="2"/>
        <v>7.4</v>
      </c>
      <c r="X36" s="44">
        <f t="shared" si="3"/>
        <v>69.843500000000006</v>
      </c>
      <c r="Y36" s="41">
        <v>31</v>
      </c>
      <c r="Z36" s="43">
        <f t="shared" si="4"/>
        <v>0.52542372881355937</v>
      </c>
      <c r="AA36" s="12"/>
    </row>
    <row r="37" spans="1:27">
      <c r="A37" s="37" t="s">
        <v>84</v>
      </c>
      <c r="B37" s="38">
        <v>8120222055</v>
      </c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>
        <v>20</v>
      </c>
      <c r="N37" s="39">
        <v>79.477999999999994</v>
      </c>
      <c r="O37" s="40">
        <f t="shared" si="0"/>
        <v>39.738999999999997</v>
      </c>
      <c r="P37" s="41">
        <v>0</v>
      </c>
      <c r="Q37" s="41">
        <v>0</v>
      </c>
      <c r="R37" s="41">
        <v>4</v>
      </c>
      <c r="S37" s="41">
        <v>0</v>
      </c>
      <c r="T37" s="41">
        <f t="shared" si="1"/>
        <v>0.8</v>
      </c>
      <c r="U37" s="41">
        <v>60</v>
      </c>
      <c r="V37" s="41">
        <v>30</v>
      </c>
      <c r="W37" s="41">
        <f t="shared" si="2"/>
        <v>9</v>
      </c>
      <c r="X37" s="44">
        <f t="shared" si="3"/>
        <v>69.539000000000001</v>
      </c>
      <c r="Y37" s="41">
        <v>32</v>
      </c>
      <c r="Z37" s="43">
        <f t="shared" si="4"/>
        <v>0.5423728813559322</v>
      </c>
      <c r="AA37" s="11"/>
    </row>
    <row r="38" spans="1:27">
      <c r="A38" s="37" t="s">
        <v>79</v>
      </c>
      <c r="B38" s="38">
        <v>8120222050</v>
      </c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>
        <v>20</v>
      </c>
      <c r="N38" s="39">
        <v>77.564999999999998</v>
      </c>
      <c r="O38" s="40">
        <f t="shared" si="0"/>
        <v>38.782499999999999</v>
      </c>
      <c r="P38" s="41">
        <v>7</v>
      </c>
      <c r="Q38" s="41">
        <v>4</v>
      </c>
      <c r="R38" s="41">
        <v>0.5</v>
      </c>
      <c r="S38" s="41">
        <v>2</v>
      </c>
      <c r="T38" s="41">
        <f t="shared" si="1"/>
        <v>2.7</v>
      </c>
      <c r="U38" s="41">
        <v>60</v>
      </c>
      <c r="V38" s="41">
        <v>20</v>
      </c>
      <c r="W38" s="41">
        <f t="shared" si="2"/>
        <v>8</v>
      </c>
      <c r="X38" s="44">
        <f t="shared" si="3"/>
        <v>69.482500000000002</v>
      </c>
      <c r="Y38" s="41">
        <v>33</v>
      </c>
      <c r="Z38" s="43">
        <f t="shared" si="4"/>
        <v>0.55932203389830504</v>
      </c>
      <c r="AA38" s="11"/>
    </row>
    <row r="39" spans="1:27">
      <c r="A39" s="37" t="s">
        <v>61</v>
      </c>
      <c r="B39" s="38">
        <v>8120222032</v>
      </c>
      <c r="C39" s="41">
        <v>-0.5</v>
      </c>
      <c r="D39" s="41"/>
      <c r="E39" s="41"/>
      <c r="F39" s="41"/>
      <c r="G39" s="41"/>
      <c r="H39" s="41"/>
      <c r="I39" s="41"/>
      <c r="J39" s="41"/>
      <c r="K39" s="41"/>
      <c r="L39" s="41"/>
      <c r="M39" s="41">
        <v>19.899999999999999</v>
      </c>
      <c r="N39" s="39">
        <v>76.739000000000004</v>
      </c>
      <c r="O39" s="40">
        <f t="shared" si="0"/>
        <v>38.369500000000002</v>
      </c>
      <c r="P39" s="45">
        <v>5</v>
      </c>
      <c r="Q39" s="45">
        <v>12</v>
      </c>
      <c r="R39" s="41">
        <v>0</v>
      </c>
      <c r="S39" s="41">
        <v>0</v>
      </c>
      <c r="T39" s="41">
        <f t="shared" si="1"/>
        <v>3.4000000000000004</v>
      </c>
      <c r="U39" s="41">
        <v>60</v>
      </c>
      <c r="V39" s="41">
        <v>18</v>
      </c>
      <c r="W39" s="41">
        <f t="shared" si="2"/>
        <v>7.8000000000000007</v>
      </c>
      <c r="X39" s="44">
        <f t="shared" si="3"/>
        <v>69.469500000000011</v>
      </c>
      <c r="Y39" s="41">
        <v>34</v>
      </c>
      <c r="Z39" s="43">
        <f t="shared" si="4"/>
        <v>0.57627118644067798</v>
      </c>
      <c r="AA39" s="13"/>
    </row>
    <row r="40" spans="1:27">
      <c r="A40" s="37" t="s">
        <v>72</v>
      </c>
      <c r="B40" s="38">
        <v>8120222043</v>
      </c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>
        <v>20</v>
      </c>
      <c r="N40" s="39">
        <v>82.825999999999993</v>
      </c>
      <c r="O40" s="40">
        <f t="shared" si="0"/>
        <v>41.412999999999997</v>
      </c>
      <c r="P40" s="41">
        <v>0</v>
      </c>
      <c r="Q40" s="41">
        <v>10</v>
      </c>
      <c r="R40" s="41">
        <v>0</v>
      </c>
      <c r="S40" s="41">
        <v>0</v>
      </c>
      <c r="T40" s="41">
        <f t="shared" si="1"/>
        <v>2</v>
      </c>
      <c r="U40" s="41">
        <v>60</v>
      </c>
      <c r="V40" s="41">
        <v>0</v>
      </c>
      <c r="W40" s="41">
        <f t="shared" si="2"/>
        <v>6</v>
      </c>
      <c r="X40" s="44">
        <f t="shared" si="3"/>
        <v>69.412999999999997</v>
      </c>
      <c r="Y40" s="41">
        <v>35</v>
      </c>
      <c r="Z40" s="43">
        <f t="shared" si="4"/>
        <v>0.59322033898305082</v>
      </c>
      <c r="AA40" s="13"/>
    </row>
    <row r="41" spans="1:27">
      <c r="A41" s="37" t="s">
        <v>44</v>
      </c>
      <c r="B41" s="38">
        <v>8120222015</v>
      </c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>
        <v>20</v>
      </c>
      <c r="N41" s="39">
        <v>77.912999999999997</v>
      </c>
      <c r="O41" s="40">
        <f t="shared" si="0"/>
        <v>38.956499999999998</v>
      </c>
      <c r="P41" s="45">
        <v>5</v>
      </c>
      <c r="Q41" s="45">
        <v>8</v>
      </c>
      <c r="R41" s="41">
        <v>0</v>
      </c>
      <c r="S41" s="41">
        <v>0</v>
      </c>
      <c r="T41" s="41">
        <f t="shared" si="1"/>
        <v>2.6</v>
      </c>
      <c r="U41" s="41">
        <v>60</v>
      </c>
      <c r="V41" s="41">
        <v>18</v>
      </c>
      <c r="W41" s="41">
        <f t="shared" si="2"/>
        <v>7.8000000000000007</v>
      </c>
      <c r="X41" s="44">
        <f t="shared" si="3"/>
        <v>69.356499999999997</v>
      </c>
      <c r="Y41" s="41">
        <v>36</v>
      </c>
      <c r="Z41" s="43">
        <f t="shared" si="4"/>
        <v>0.61016949152542377</v>
      </c>
      <c r="AA41" s="13"/>
    </row>
    <row r="42" spans="1:27">
      <c r="A42" s="37" t="s">
        <v>67</v>
      </c>
      <c r="B42" s="38">
        <v>8120222038</v>
      </c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>
        <v>20</v>
      </c>
      <c r="N42" s="39">
        <v>82.695999999999998</v>
      </c>
      <c r="O42" s="40">
        <f t="shared" si="0"/>
        <v>41.347999999999999</v>
      </c>
      <c r="P42" s="41">
        <v>0</v>
      </c>
      <c r="Q42" s="41">
        <v>6</v>
      </c>
      <c r="R42" s="41">
        <v>6</v>
      </c>
      <c r="S42" s="41">
        <v>0</v>
      </c>
      <c r="T42" s="41">
        <v>0</v>
      </c>
      <c r="U42" s="41">
        <v>60</v>
      </c>
      <c r="V42" s="41">
        <v>20</v>
      </c>
      <c r="W42" s="41">
        <f t="shared" si="2"/>
        <v>8</v>
      </c>
      <c r="X42" s="44">
        <f t="shared" si="3"/>
        <v>69.347999999999999</v>
      </c>
      <c r="Y42" s="41">
        <v>37</v>
      </c>
      <c r="Z42" s="43">
        <f t="shared" si="4"/>
        <v>0.6271186440677966</v>
      </c>
      <c r="AA42" s="13"/>
    </row>
    <row r="43" spans="1:27">
      <c r="A43" s="37" t="s">
        <v>51</v>
      </c>
      <c r="B43" s="38">
        <v>8120222022</v>
      </c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>
        <v>20</v>
      </c>
      <c r="N43" s="39">
        <v>79.652000000000001</v>
      </c>
      <c r="O43" s="40">
        <f t="shared" si="0"/>
        <v>39.826000000000001</v>
      </c>
      <c r="P43" s="45">
        <v>5</v>
      </c>
      <c r="Q43" s="45">
        <v>0</v>
      </c>
      <c r="R43" s="41">
        <v>0</v>
      </c>
      <c r="S43" s="41">
        <v>2</v>
      </c>
      <c r="T43" s="41">
        <f t="shared" ref="T43:T64" si="5">(P43+Q43+R43+S43)*0.2</f>
        <v>1.4000000000000001</v>
      </c>
      <c r="U43" s="41">
        <v>60</v>
      </c>
      <c r="V43" s="41">
        <v>20</v>
      </c>
      <c r="W43" s="41">
        <f t="shared" si="2"/>
        <v>8</v>
      </c>
      <c r="X43" s="44">
        <f t="shared" si="3"/>
        <v>69.225999999999999</v>
      </c>
      <c r="Y43" s="41">
        <v>38</v>
      </c>
      <c r="Z43" s="43">
        <f t="shared" si="4"/>
        <v>0.64406779661016944</v>
      </c>
      <c r="AA43" s="13"/>
    </row>
    <row r="44" spans="1:27">
      <c r="A44" s="37" t="s">
        <v>42</v>
      </c>
      <c r="B44" s="38">
        <v>8120222013</v>
      </c>
      <c r="C44" s="41">
        <v>-0.5</v>
      </c>
      <c r="D44" s="41">
        <v>-5</v>
      </c>
      <c r="E44" s="41"/>
      <c r="F44" s="41"/>
      <c r="G44" s="41"/>
      <c r="H44" s="41"/>
      <c r="I44" s="41"/>
      <c r="J44" s="41"/>
      <c r="K44" s="41"/>
      <c r="L44" s="41"/>
      <c r="M44" s="41">
        <f>94.5*0.2</f>
        <v>18.900000000000002</v>
      </c>
      <c r="N44" s="39">
        <v>75.739000000000004</v>
      </c>
      <c r="O44" s="40">
        <f t="shared" si="0"/>
        <v>37.869500000000002</v>
      </c>
      <c r="P44" s="45">
        <v>5</v>
      </c>
      <c r="Q44" s="45">
        <v>14</v>
      </c>
      <c r="R44" s="41">
        <v>0</v>
      </c>
      <c r="S44" s="41">
        <v>2</v>
      </c>
      <c r="T44" s="41">
        <f t="shared" si="5"/>
        <v>4.2</v>
      </c>
      <c r="U44" s="41">
        <v>60</v>
      </c>
      <c r="V44" s="41">
        <v>20</v>
      </c>
      <c r="W44" s="41">
        <f t="shared" si="2"/>
        <v>8</v>
      </c>
      <c r="X44" s="44">
        <f t="shared" si="3"/>
        <v>68.969500000000011</v>
      </c>
      <c r="Y44" s="41">
        <v>39</v>
      </c>
      <c r="Z44" s="43">
        <f t="shared" si="4"/>
        <v>0.66101694915254239</v>
      </c>
      <c r="AA44" s="13"/>
    </row>
    <row r="45" spans="1:27">
      <c r="A45" s="37" t="s">
        <v>41</v>
      </c>
      <c r="B45" s="38">
        <v>8120222012</v>
      </c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>
        <v>20</v>
      </c>
      <c r="N45" s="39">
        <v>79.087000000000003</v>
      </c>
      <c r="O45" s="40">
        <f t="shared" si="0"/>
        <v>39.543500000000002</v>
      </c>
      <c r="P45" s="45">
        <v>0</v>
      </c>
      <c r="Q45" s="45">
        <v>0</v>
      </c>
      <c r="R45" s="41">
        <v>6</v>
      </c>
      <c r="S45" s="41">
        <v>0</v>
      </c>
      <c r="T45" s="41">
        <f t="shared" si="5"/>
        <v>1.2000000000000002</v>
      </c>
      <c r="U45" s="41">
        <v>60</v>
      </c>
      <c r="V45" s="41">
        <v>20</v>
      </c>
      <c r="W45" s="41">
        <f t="shared" si="2"/>
        <v>8</v>
      </c>
      <c r="X45" s="44">
        <f t="shared" si="3"/>
        <v>68.743499999999997</v>
      </c>
      <c r="Y45" s="41">
        <v>40</v>
      </c>
      <c r="Z45" s="43">
        <f t="shared" si="4"/>
        <v>0.67796610169491522</v>
      </c>
      <c r="AA45" s="13"/>
    </row>
    <row r="46" spans="1:27">
      <c r="A46" s="37" t="s">
        <v>68</v>
      </c>
      <c r="B46" s="38">
        <v>8120222039</v>
      </c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>
        <v>20</v>
      </c>
      <c r="N46" s="39">
        <v>75.477999999999994</v>
      </c>
      <c r="O46" s="40">
        <f t="shared" si="0"/>
        <v>37.738999999999997</v>
      </c>
      <c r="P46" s="41">
        <v>5</v>
      </c>
      <c r="Q46" s="41">
        <v>8</v>
      </c>
      <c r="R46" s="41">
        <v>0</v>
      </c>
      <c r="S46" s="41">
        <v>1.5</v>
      </c>
      <c r="T46" s="41">
        <f t="shared" si="5"/>
        <v>2.9000000000000004</v>
      </c>
      <c r="U46" s="41">
        <v>60</v>
      </c>
      <c r="V46" s="41">
        <v>20</v>
      </c>
      <c r="W46" s="41">
        <f t="shared" si="2"/>
        <v>8</v>
      </c>
      <c r="X46" s="44">
        <f t="shared" si="3"/>
        <v>68.638999999999996</v>
      </c>
      <c r="Y46" s="41">
        <v>41</v>
      </c>
      <c r="Z46" s="43">
        <f t="shared" si="4"/>
        <v>0.69491525423728817</v>
      </c>
      <c r="AA46" s="13"/>
    </row>
    <row r="47" spans="1:27">
      <c r="A47" s="37" t="s">
        <v>73</v>
      </c>
      <c r="B47" s="38">
        <v>8120222044</v>
      </c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>
        <v>20</v>
      </c>
      <c r="N47" s="39">
        <v>81.13</v>
      </c>
      <c r="O47" s="40">
        <f t="shared" si="0"/>
        <v>40.564999999999998</v>
      </c>
      <c r="P47" s="41">
        <v>0</v>
      </c>
      <c r="Q47" s="41">
        <v>0</v>
      </c>
      <c r="R47" s="41">
        <v>0</v>
      </c>
      <c r="S47" s="41">
        <v>0</v>
      </c>
      <c r="T47" s="41">
        <f t="shared" si="5"/>
        <v>0</v>
      </c>
      <c r="U47" s="41">
        <v>60</v>
      </c>
      <c r="V47" s="41">
        <v>20</v>
      </c>
      <c r="W47" s="41">
        <f t="shared" si="2"/>
        <v>8</v>
      </c>
      <c r="X47" s="44">
        <f t="shared" si="3"/>
        <v>68.564999999999998</v>
      </c>
      <c r="Y47" s="41">
        <v>42</v>
      </c>
      <c r="Z47" s="43">
        <f t="shared" si="4"/>
        <v>0.71186440677966101</v>
      </c>
      <c r="AA47" s="13"/>
    </row>
    <row r="48" spans="1:27">
      <c r="A48" s="37" t="s">
        <v>71</v>
      </c>
      <c r="B48" s="38">
        <v>8120222042</v>
      </c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>
        <v>20</v>
      </c>
      <c r="N48" s="39">
        <v>80.216999999999999</v>
      </c>
      <c r="O48" s="40">
        <f t="shared" si="0"/>
        <v>40.108499999999999</v>
      </c>
      <c r="P48" s="41">
        <v>0</v>
      </c>
      <c r="Q48" s="41">
        <v>0</v>
      </c>
      <c r="R48" s="41">
        <v>0</v>
      </c>
      <c r="S48" s="41">
        <v>0</v>
      </c>
      <c r="T48" s="41">
        <f t="shared" si="5"/>
        <v>0</v>
      </c>
      <c r="U48" s="41">
        <v>60</v>
      </c>
      <c r="V48" s="41">
        <v>20</v>
      </c>
      <c r="W48" s="41">
        <f t="shared" si="2"/>
        <v>8</v>
      </c>
      <c r="X48" s="44">
        <f t="shared" si="3"/>
        <v>68.108499999999992</v>
      </c>
      <c r="Y48" s="41">
        <v>43</v>
      </c>
      <c r="Z48" s="43">
        <f t="shared" si="4"/>
        <v>0.72881355932203384</v>
      </c>
      <c r="AA48" s="13"/>
    </row>
    <row r="49" spans="1:27">
      <c r="A49" s="37" t="s">
        <v>40</v>
      </c>
      <c r="B49" s="38">
        <v>8120222011</v>
      </c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>
        <v>20</v>
      </c>
      <c r="N49" s="39">
        <v>78.435000000000002</v>
      </c>
      <c r="O49" s="40">
        <f t="shared" si="0"/>
        <v>39.217500000000001</v>
      </c>
      <c r="P49" s="45">
        <v>0</v>
      </c>
      <c r="Q49" s="45">
        <v>0</v>
      </c>
      <c r="R49" s="41">
        <v>0</v>
      </c>
      <c r="S49" s="41">
        <v>0</v>
      </c>
      <c r="T49" s="41">
        <f t="shared" si="5"/>
        <v>0</v>
      </c>
      <c r="U49" s="41">
        <v>60</v>
      </c>
      <c r="V49" s="41">
        <v>27</v>
      </c>
      <c r="W49" s="41">
        <f t="shared" si="2"/>
        <v>8.7000000000000011</v>
      </c>
      <c r="X49" s="44">
        <f t="shared" si="3"/>
        <v>67.917500000000004</v>
      </c>
      <c r="Y49" s="41">
        <v>44</v>
      </c>
      <c r="Z49" s="43">
        <f t="shared" si="4"/>
        <v>0.74576271186440679</v>
      </c>
      <c r="AA49" s="13"/>
    </row>
    <row r="50" spans="1:27" ht="17.25" customHeight="1">
      <c r="A50" s="37" t="s">
        <v>82</v>
      </c>
      <c r="B50" s="38">
        <v>8120222053</v>
      </c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>
        <v>20</v>
      </c>
      <c r="N50" s="39">
        <v>78.522000000000006</v>
      </c>
      <c r="O50" s="40">
        <f t="shared" si="0"/>
        <v>39.261000000000003</v>
      </c>
      <c r="P50" s="41">
        <v>5</v>
      </c>
      <c r="Q50" s="41">
        <v>4</v>
      </c>
      <c r="R50" s="41">
        <v>0</v>
      </c>
      <c r="S50" s="41">
        <v>0.5</v>
      </c>
      <c r="T50" s="41">
        <f t="shared" si="5"/>
        <v>1.9000000000000001</v>
      </c>
      <c r="U50" s="41">
        <v>60</v>
      </c>
      <c r="V50" s="41">
        <v>7</v>
      </c>
      <c r="W50" s="41">
        <f t="shared" si="2"/>
        <v>6.7</v>
      </c>
      <c r="X50" s="44">
        <f t="shared" si="3"/>
        <v>67.861000000000004</v>
      </c>
      <c r="Y50" s="41">
        <v>45</v>
      </c>
      <c r="Z50" s="43">
        <f t="shared" si="4"/>
        <v>0.76271186440677963</v>
      </c>
      <c r="AA50" s="13"/>
    </row>
    <row r="51" spans="1:27">
      <c r="A51" s="37" t="s">
        <v>75</v>
      </c>
      <c r="B51" s="38">
        <v>8120222046</v>
      </c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>
        <v>20</v>
      </c>
      <c r="N51" s="39">
        <v>77.13</v>
      </c>
      <c r="O51" s="40">
        <f t="shared" si="0"/>
        <v>38.564999999999998</v>
      </c>
      <c r="P51" s="41">
        <v>3</v>
      </c>
      <c r="Q51" s="41">
        <v>0</v>
      </c>
      <c r="R51" s="41">
        <v>0</v>
      </c>
      <c r="S51" s="41">
        <v>1.8</v>
      </c>
      <c r="T51" s="41">
        <f t="shared" si="5"/>
        <v>0.96</v>
      </c>
      <c r="U51" s="41">
        <v>60</v>
      </c>
      <c r="V51" s="41">
        <v>20</v>
      </c>
      <c r="W51" s="41">
        <f t="shared" si="2"/>
        <v>8</v>
      </c>
      <c r="X51" s="44">
        <f t="shared" si="3"/>
        <v>67.525000000000006</v>
      </c>
      <c r="Y51" s="41">
        <v>46</v>
      </c>
      <c r="Z51" s="43">
        <f t="shared" si="4"/>
        <v>0.77966101694915257</v>
      </c>
      <c r="AA51" s="13"/>
    </row>
    <row r="52" spans="1:27">
      <c r="A52" s="37" t="s">
        <v>47</v>
      </c>
      <c r="B52" s="38">
        <v>8120222018</v>
      </c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>
        <v>20</v>
      </c>
      <c r="N52" s="39">
        <v>76.912999999999997</v>
      </c>
      <c r="O52" s="40">
        <f t="shared" si="0"/>
        <v>38.456499999999998</v>
      </c>
      <c r="P52" s="45">
        <v>5</v>
      </c>
      <c r="Q52" s="45">
        <v>0</v>
      </c>
      <c r="R52" s="41">
        <v>0</v>
      </c>
      <c r="S52" s="41">
        <v>0</v>
      </c>
      <c r="T52" s="41">
        <f t="shared" si="5"/>
        <v>1</v>
      </c>
      <c r="U52" s="41">
        <v>60</v>
      </c>
      <c r="V52" s="41">
        <v>20</v>
      </c>
      <c r="W52" s="41">
        <f t="shared" si="2"/>
        <v>8</v>
      </c>
      <c r="X52" s="44">
        <f t="shared" si="3"/>
        <v>67.456500000000005</v>
      </c>
      <c r="Y52" s="41">
        <v>47</v>
      </c>
      <c r="Z52" s="43">
        <f t="shared" si="4"/>
        <v>0.79661016949152541</v>
      </c>
      <c r="AA52" s="13"/>
    </row>
    <row r="53" spans="1:27">
      <c r="A53" s="37" t="s">
        <v>56</v>
      </c>
      <c r="B53" s="38">
        <v>8120222027</v>
      </c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>
        <v>20</v>
      </c>
      <c r="N53" s="39">
        <v>76.695999999999998</v>
      </c>
      <c r="O53" s="40">
        <f t="shared" si="0"/>
        <v>38.347999999999999</v>
      </c>
      <c r="P53" s="45">
        <v>0</v>
      </c>
      <c r="Q53" s="45">
        <v>8</v>
      </c>
      <c r="R53" s="41">
        <v>0</v>
      </c>
      <c r="S53" s="41">
        <v>1.5</v>
      </c>
      <c r="T53" s="41">
        <f t="shared" si="5"/>
        <v>1.9000000000000001</v>
      </c>
      <c r="U53" s="41">
        <v>60</v>
      </c>
      <c r="V53" s="41">
        <v>10</v>
      </c>
      <c r="W53" s="41">
        <f t="shared" si="2"/>
        <v>7</v>
      </c>
      <c r="X53" s="44">
        <f t="shared" si="3"/>
        <v>67.24799999999999</v>
      </c>
      <c r="Y53" s="41">
        <v>48</v>
      </c>
      <c r="Z53" s="43">
        <f t="shared" si="4"/>
        <v>0.81355932203389836</v>
      </c>
      <c r="AA53" s="13"/>
    </row>
    <row r="54" spans="1:27">
      <c r="A54" s="37" t="s">
        <v>43</v>
      </c>
      <c r="B54" s="38">
        <v>8120222014</v>
      </c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>
        <v>20</v>
      </c>
      <c r="N54" s="39">
        <v>76.564999999999998</v>
      </c>
      <c r="O54" s="40">
        <f t="shared" si="0"/>
        <v>38.282499999999999</v>
      </c>
      <c r="P54" s="45">
        <v>0</v>
      </c>
      <c r="Q54" s="45">
        <v>8</v>
      </c>
      <c r="R54" s="41">
        <v>0</v>
      </c>
      <c r="S54" s="41">
        <v>1.5</v>
      </c>
      <c r="T54" s="41">
        <f t="shared" si="5"/>
        <v>1.9000000000000001</v>
      </c>
      <c r="U54" s="41">
        <v>60</v>
      </c>
      <c r="V54" s="41">
        <v>10</v>
      </c>
      <c r="W54" s="41">
        <f t="shared" si="2"/>
        <v>7</v>
      </c>
      <c r="X54" s="44">
        <f t="shared" si="3"/>
        <v>67.182500000000005</v>
      </c>
      <c r="Y54" s="41">
        <v>49</v>
      </c>
      <c r="Z54" s="43">
        <f t="shared" si="4"/>
        <v>0.83050847457627119</v>
      </c>
      <c r="AA54" s="13"/>
    </row>
    <row r="55" spans="1:27">
      <c r="A55" s="37" t="s">
        <v>57</v>
      </c>
      <c r="B55" s="38">
        <v>8120222028</v>
      </c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>
        <v>20</v>
      </c>
      <c r="N55" s="39">
        <v>78.260999999999996</v>
      </c>
      <c r="O55" s="40">
        <f t="shared" si="0"/>
        <v>39.130499999999998</v>
      </c>
      <c r="P55" s="45">
        <v>0</v>
      </c>
      <c r="Q55" s="45">
        <v>0</v>
      </c>
      <c r="R55" s="41">
        <v>0</v>
      </c>
      <c r="S55" s="41">
        <v>0</v>
      </c>
      <c r="T55" s="41">
        <f t="shared" si="5"/>
        <v>0</v>
      </c>
      <c r="U55" s="41">
        <v>60</v>
      </c>
      <c r="V55" s="41">
        <v>17</v>
      </c>
      <c r="W55" s="41">
        <f t="shared" si="2"/>
        <v>7.7</v>
      </c>
      <c r="X55" s="44">
        <f t="shared" si="3"/>
        <v>66.830500000000001</v>
      </c>
      <c r="Y55" s="41">
        <v>50</v>
      </c>
      <c r="Z55" s="43">
        <f t="shared" si="4"/>
        <v>0.84745762711864403</v>
      </c>
      <c r="AA55" s="13"/>
    </row>
    <row r="56" spans="1:27">
      <c r="A56" s="37" t="s">
        <v>36</v>
      </c>
      <c r="B56" s="38">
        <v>8120222007</v>
      </c>
      <c r="C56" s="41">
        <v>-0.5</v>
      </c>
      <c r="D56" s="41"/>
      <c r="E56" s="41"/>
      <c r="F56" s="41"/>
      <c r="G56" s="41"/>
      <c r="H56" s="41"/>
      <c r="I56" s="41"/>
      <c r="J56" s="41"/>
      <c r="K56" s="41"/>
      <c r="L56" s="41"/>
      <c r="M56" s="41">
        <v>19.899999999999999</v>
      </c>
      <c r="N56" s="39">
        <v>75.912999999999997</v>
      </c>
      <c r="O56" s="40">
        <f t="shared" si="0"/>
        <v>37.956499999999998</v>
      </c>
      <c r="P56" s="45">
        <v>0</v>
      </c>
      <c r="Q56" s="45">
        <v>8</v>
      </c>
      <c r="R56" s="41">
        <v>0</v>
      </c>
      <c r="S56" s="41">
        <v>1.5</v>
      </c>
      <c r="T56" s="41">
        <f t="shared" si="5"/>
        <v>1.9000000000000001</v>
      </c>
      <c r="U56" s="41">
        <v>60</v>
      </c>
      <c r="V56" s="41">
        <v>10</v>
      </c>
      <c r="W56" s="41">
        <f t="shared" si="2"/>
        <v>7</v>
      </c>
      <c r="X56" s="44">
        <f t="shared" si="3"/>
        <v>66.756499999999988</v>
      </c>
      <c r="Y56" s="41">
        <v>51</v>
      </c>
      <c r="Z56" s="43">
        <f t="shared" si="4"/>
        <v>0.86440677966101698</v>
      </c>
      <c r="AA56" s="13"/>
    </row>
    <row r="57" spans="1:27">
      <c r="A57" s="37" t="s">
        <v>32</v>
      </c>
      <c r="B57" s="38">
        <v>8120222003</v>
      </c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>
        <v>20</v>
      </c>
      <c r="N57" s="39">
        <v>79.608999999999995</v>
      </c>
      <c r="O57" s="40">
        <f t="shared" si="0"/>
        <v>39.804499999999997</v>
      </c>
      <c r="P57" s="45">
        <v>0</v>
      </c>
      <c r="Q57" s="45">
        <v>0</v>
      </c>
      <c r="R57" s="41">
        <v>0</v>
      </c>
      <c r="S57" s="41">
        <v>0</v>
      </c>
      <c r="T57" s="41">
        <f t="shared" si="5"/>
        <v>0</v>
      </c>
      <c r="U57" s="41">
        <v>60</v>
      </c>
      <c r="V57" s="41">
        <v>7</v>
      </c>
      <c r="W57" s="41">
        <f t="shared" si="2"/>
        <v>6.7</v>
      </c>
      <c r="X57" s="44">
        <f t="shared" si="3"/>
        <v>66.504499999999993</v>
      </c>
      <c r="Y57" s="41">
        <v>52</v>
      </c>
      <c r="Z57" s="43">
        <f t="shared" si="4"/>
        <v>0.88135593220338981</v>
      </c>
      <c r="AA57" s="13"/>
    </row>
    <row r="58" spans="1:27">
      <c r="A58" s="37" t="s">
        <v>50</v>
      </c>
      <c r="B58" s="38">
        <v>8120222021</v>
      </c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>
        <v>20</v>
      </c>
      <c r="N58" s="39">
        <v>75.087000000000003</v>
      </c>
      <c r="O58" s="40">
        <f t="shared" si="0"/>
        <v>37.543500000000002</v>
      </c>
      <c r="P58" s="45">
        <v>0</v>
      </c>
      <c r="Q58" s="45">
        <v>4</v>
      </c>
      <c r="R58" s="41">
        <v>0</v>
      </c>
      <c r="S58" s="41">
        <v>0</v>
      </c>
      <c r="T58" s="41">
        <f t="shared" si="5"/>
        <v>0.8</v>
      </c>
      <c r="U58" s="41">
        <v>60</v>
      </c>
      <c r="V58" s="41">
        <v>20</v>
      </c>
      <c r="W58" s="41">
        <f t="shared" si="2"/>
        <v>8</v>
      </c>
      <c r="X58" s="44">
        <f t="shared" si="3"/>
        <v>66.343500000000006</v>
      </c>
      <c r="Y58" s="41">
        <v>53</v>
      </c>
      <c r="Z58" s="43">
        <f t="shared" si="4"/>
        <v>0.89830508474576276</v>
      </c>
      <c r="AA58" s="13"/>
    </row>
    <row r="59" spans="1:27">
      <c r="A59" s="37" t="s">
        <v>46</v>
      </c>
      <c r="B59" s="38">
        <v>8120222017</v>
      </c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>
        <v>20</v>
      </c>
      <c r="N59" s="39">
        <v>74.13</v>
      </c>
      <c r="O59" s="40">
        <f t="shared" si="0"/>
        <v>37.064999999999998</v>
      </c>
      <c r="P59" s="45">
        <v>0</v>
      </c>
      <c r="Q59" s="45">
        <v>8</v>
      </c>
      <c r="R59" s="41">
        <v>0</v>
      </c>
      <c r="S59" s="41">
        <v>0.8</v>
      </c>
      <c r="T59" s="41">
        <f t="shared" si="5"/>
        <v>1.7600000000000002</v>
      </c>
      <c r="U59" s="41">
        <v>60</v>
      </c>
      <c r="V59" s="41">
        <v>14</v>
      </c>
      <c r="W59" s="41">
        <f t="shared" si="2"/>
        <v>7.4</v>
      </c>
      <c r="X59" s="44">
        <f t="shared" si="3"/>
        <v>66.224999999999994</v>
      </c>
      <c r="Y59" s="41">
        <v>54</v>
      </c>
      <c r="Z59" s="43">
        <f t="shared" si="4"/>
        <v>0.9152542372881356</v>
      </c>
      <c r="AA59" s="13"/>
    </row>
    <row r="60" spans="1:27">
      <c r="A60" s="42" t="s">
        <v>76</v>
      </c>
      <c r="B60" s="38">
        <v>8120222047</v>
      </c>
      <c r="C60" s="41">
        <v>-0.5</v>
      </c>
      <c r="D60" s="41"/>
      <c r="E60" s="41"/>
      <c r="F60" s="41"/>
      <c r="G60" s="41"/>
      <c r="H60" s="41"/>
      <c r="I60" s="41"/>
      <c r="J60" s="41"/>
      <c r="K60" s="41"/>
      <c r="L60" s="41"/>
      <c r="M60" s="41">
        <v>19.899999999999999</v>
      </c>
      <c r="N60" s="39">
        <v>74.608999999999995</v>
      </c>
      <c r="O60" s="40">
        <f t="shared" si="0"/>
        <v>37.304499999999997</v>
      </c>
      <c r="P60" s="41">
        <v>0</v>
      </c>
      <c r="Q60" s="41">
        <v>8</v>
      </c>
      <c r="R60" s="41">
        <v>0</v>
      </c>
      <c r="S60" s="41">
        <v>1.5</v>
      </c>
      <c r="T60" s="41">
        <f t="shared" si="5"/>
        <v>1.9000000000000001</v>
      </c>
      <c r="U60" s="41">
        <v>60</v>
      </c>
      <c r="V60" s="41">
        <v>10</v>
      </c>
      <c r="W60" s="41">
        <f t="shared" si="2"/>
        <v>7</v>
      </c>
      <c r="X60" s="44">
        <f t="shared" si="3"/>
        <v>66.104500000000002</v>
      </c>
      <c r="Y60" s="41">
        <v>55</v>
      </c>
      <c r="Z60" s="43">
        <f t="shared" si="4"/>
        <v>0.93220338983050843</v>
      </c>
      <c r="AA60" s="13"/>
    </row>
    <row r="61" spans="1:27">
      <c r="A61" s="38" t="s">
        <v>78</v>
      </c>
      <c r="B61" s="38">
        <v>8120222049</v>
      </c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>
        <v>20</v>
      </c>
      <c r="N61" s="39">
        <v>72.956999999999994</v>
      </c>
      <c r="O61" s="40">
        <f t="shared" si="0"/>
        <v>36.478499999999997</v>
      </c>
      <c r="P61" s="41">
        <v>0</v>
      </c>
      <c r="Q61" s="41">
        <v>8</v>
      </c>
      <c r="R61" s="41">
        <v>0</v>
      </c>
      <c r="S61" s="41">
        <v>0.8</v>
      </c>
      <c r="T61" s="41">
        <f t="shared" si="5"/>
        <v>1.7600000000000002</v>
      </c>
      <c r="U61" s="41">
        <v>60</v>
      </c>
      <c r="V61" s="41">
        <v>14</v>
      </c>
      <c r="W61" s="41">
        <f t="shared" si="2"/>
        <v>7.4</v>
      </c>
      <c r="X61" s="44">
        <f t="shared" si="3"/>
        <v>65.638499999999993</v>
      </c>
      <c r="Y61" s="41">
        <v>56</v>
      </c>
      <c r="Z61" s="43">
        <f t="shared" si="4"/>
        <v>0.94915254237288138</v>
      </c>
      <c r="AA61" s="13"/>
    </row>
    <row r="62" spans="1:27">
      <c r="A62" s="37" t="s">
        <v>39</v>
      </c>
      <c r="B62" s="38">
        <v>8120222010</v>
      </c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>
        <v>20</v>
      </c>
      <c r="N62" s="39">
        <v>73</v>
      </c>
      <c r="O62" s="40">
        <f t="shared" si="0"/>
        <v>36.5</v>
      </c>
      <c r="P62" s="45">
        <v>5</v>
      </c>
      <c r="Q62" s="45">
        <v>0</v>
      </c>
      <c r="R62" s="41">
        <v>0</v>
      </c>
      <c r="S62" s="41">
        <v>0</v>
      </c>
      <c r="T62" s="41">
        <f t="shared" si="5"/>
        <v>1</v>
      </c>
      <c r="U62" s="41">
        <v>60</v>
      </c>
      <c r="V62" s="41">
        <v>10</v>
      </c>
      <c r="W62" s="41">
        <f t="shared" si="2"/>
        <v>7</v>
      </c>
      <c r="X62" s="44">
        <f t="shared" si="3"/>
        <v>64.5</v>
      </c>
      <c r="Y62" s="41">
        <v>57</v>
      </c>
      <c r="Z62" s="43">
        <f t="shared" si="4"/>
        <v>0.96610169491525422</v>
      </c>
      <c r="AA62" s="13"/>
    </row>
    <row r="63" spans="1:27">
      <c r="A63" s="37" t="s">
        <v>38</v>
      </c>
      <c r="B63" s="38">
        <v>8120222009</v>
      </c>
      <c r="C63" s="41">
        <v>-0.5</v>
      </c>
      <c r="D63" s="41"/>
      <c r="E63" s="41"/>
      <c r="F63" s="41"/>
      <c r="G63" s="41"/>
      <c r="H63" s="41"/>
      <c r="I63" s="41"/>
      <c r="J63" s="41"/>
      <c r="K63" s="41"/>
      <c r="L63" s="41"/>
      <c r="M63" s="41">
        <v>19.899999999999999</v>
      </c>
      <c r="N63" s="39">
        <v>69.783000000000001</v>
      </c>
      <c r="O63" s="40">
        <f t="shared" si="0"/>
        <v>34.891500000000001</v>
      </c>
      <c r="P63" s="45">
        <v>0</v>
      </c>
      <c r="Q63" s="45">
        <v>0</v>
      </c>
      <c r="R63" s="41">
        <v>0</v>
      </c>
      <c r="S63" s="41">
        <v>0</v>
      </c>
      <c r="T63" s="41">
        <f t="shared" si="5"/>
        <v>0</v>
      </c>
      <c r="U63" s="41">
        <v>60</v>
      </c>
      <c r="V63" s="41">
        <v>20</v>
      </c>
      <c r="W63" s="41">
        <f t="shared" si="2"/>
        <v>8</v>
      </c>
      <c r="X63" s="44">
        <f t="shared" si="3"/>
        <v>62.791499999999999</v>
      </c>
      <c r="Y63" s="41">
        <v>58</v>
      </c>
      <c r="Z63" s="43">
        <f t="shared" si="4"/>
        <v>0.98305084745762716</v>
      </c>
      <c r="AA63" s="13"/>
    </row>
    <row r="64" spans="1:27">
      <c r="A64" s="37" t="s">
        <v>66</v>
      </c>
      <c r="B64" s="38">
        <v>8120222037</v>
      </c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9">
        <v>20</v>
      </c>
      <c r="N64" s="39">
        <v>75.043000000000006</v>
      </c>
      <c r="O64" s="40">
        <f t="shared" si="0"/>
        <v>37.521500000000003</v>
      </c>
      <c r="P64" s="41"/>
      <c r="Q64" s="41"/>
      <c r="R64" s="41"/>
      <c r="S64" s="41"/>
      <c r="T64" s="41">
        <f t="shared" si="5"/>
        <v>0</v>
      </c>
      <c r="U64" s="41"/>
      <c r="V64" s="41"/>
      <c r="W64" s="41">
        <f t="shared" si="2"/>
        <v>0</v>
      </c>
      <c r="X64" s="44">
        <v>0</v>
      </c>
      <c r="Y64" s="41">
        <v>59</v>
      </c>
      <c r="Z64" s="43">
        <f t="shared" si="4"/>
        <v>1</v>
      </c>
      <c r="AA64" s="13"/>
    </row>
    <row r="65" spans="1:27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1"/>
      <c r="AA65" s="13"/>
    </row>
    <row r="66" spans="1:27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5"/>
      <c r="AA66" s="14"/>
    </row>
    <row r="67" spans="1:27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5"/>
      <c r="AA67" s="14"/>
    </row>
    <row r="68" spans="1:27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5"/>
      <c r="AA68" s="14"/>
    </row>
    <row r="69" spans="1:27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5"/>
      <c r="AA69" s="14"/>
    </row>
    <row r="70" spans="1:27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5"/>
      <c r="AA70" s="14"/>
    </row>
    <row r="71" spans="1:27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5"/>
      <c r="AA71" s="14"/>
    </row>
    <row r="72" spans="1:27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5"/>
      <c r="AA72" s="14"/>
    </row>
    <row r="73" spans="1:27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5"/>
      <c r="AA73" s="14"/>
    </row>
    <row r="74" spans="1:27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5"/>
      <c r="AA74" s="14"/>
    </row>
    <row r="75" spans="1:27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5"/>
      <c r="AA75" s="14"/>
    </row>
    <row r="76" spans="1:27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5"/>
      <c r="AA76" s="14"/>
    </row>
    <row r="77" spans="1:27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5"/>
      <c r="AA77" s="14"/>
    </row>
    <row r="78" spans="1:27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5"/>
      <c r="AA78" s="14"/>
    </row>
    <row r="79" spans="1:27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5"/>
      <c r="AA79" s="14"/>
    </row>
    <row r="80" spans="1:27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5"/>
      <c r="AA80" s="14"/>
    </row>
    <row r="81" spans="1:27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5"/>
      <c r="AA81" s="14"/>
    </row>
    <row r="82" spans="1:27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5"/>
      <c r="AA82" s="14"/>
    </row>
    <row r="83" spans="1:27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5"/>
      <c r="AA83" s="14"/>
    </row>
    <row r="84" spans="1:27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5"/>
      <c r="AA84" s="14"/>
    </row>
    <row r="85" spans="1:27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5"/>
      <c r="AA85" s="14"/>
    </row>
    <row r="86" spans="1:27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5"/>
      <c r="AA86" s="14"/>
    </row>
    <row r="87" spans="1:27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5"/>
      <c r="AA87" s="14"/>
    </row>
    <row r="88" spans="1:27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5"/>
      <c r="AA88" s="14"/>
    </row>
    <row r="89" spans="1:27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5"/>
      <c r="AA89" s="14"/>
    </row>
    <row r="90" spans="1:27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5"/>
      <c r="AA90" s="14"/>
    </row>
    <row r="91" spans="1:27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5"/>
      <c r="AA91" s="14"/>
    </row>
    <row r="92" spans="1:27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5"/>
      <c r="AA92" s="14"/>
    </row>
    <row r="93" spans="1:27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5"/>
      <c r="AA93" s="14"/>
    </row>
    <row r="94" spans="1:27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5"/>
      <c r="AA94" s="14"/>
    </row>
    <row r="95" spans="1:27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5"/>
      <c r="AA95" s="14"/>
    </row>
    <row r="96" spans="1:27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5"/>
      <c r="AA96" s="14"/>
    </row>
    <row r="97" spans="1:27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5"/>
      <c r="AA97" s="14"/>
    </row>
    <row r="98" spans="1:27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5"/>
      <c r="AA98" s="14"/>
    </row>
    <row r="99" spans="1:27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5"/>
      <c r="AA99" s="14"/>
    </row>
    <row r="100" spans="1:27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5"/>
      <c r="AA100" s="14"/>
    </row>
    <row r="101" spans="1:27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5"/>
      <c r="AA101" s="14"/>
    </row>
    <row r="102" spans="1:27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5"/>
      <c r="AA102" s="14"/>
    </row>
    <row r="103" spans="1:27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5"/>
      <c r="AA103" s="14"/>
    </row>
    <row r="104" spans="1:27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5"/>
      <c r="AA104" s="14"/>
    </row>
    <row r="105" spans="1:27">
      <c r="A105" s="14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5"/>
      <c r="AA105" s="14"/>
    </row>
    <row r="106" spans="1:27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5"/>
      <c r="AA106" s="14"/>
    </row>
    <row r="107" spans="1:27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5"/>
      <c r="AA107" s="14"/>
    </row>
    <row r="108" spans="1:27">
      <c r="A108" s="14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5"/>
      <c r="AA108" s="14"/>
    </row>
    <row r="109" spans="1:27">
      <c r="A109" s="14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5"/>
      <c r="AA109" s="14"/>
    </row>
    <row r="110" spans="1:27">
      <c r="A110" s="14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5"/>
      <c r="AA110" s="14"/>
    </row>
    <row r="111" spans="1:27">
      <c r="A111" s="14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5"/>
      <c r="AA111" s="14"/>
    </row>
    <row r="112" spans="1:27">
      <c r="A112" s="14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5"/>
      <c r="AA112" s="14"/>
    </row>
    <row r="113" spans="1:27">
      <c r="A113" s="1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5"/>
      <c r="AA113" s="14"/>
    </row>
    <row r="114" spans="1:27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5"/>
      <c r="AA114" s="14"/>
    </row>
    <row r="115" spans="1:27">
      <c r="A115" s="14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5"/>
      <c r="AA115" s="14"/>
    </row>
    <row r="116" spans="1:27">
      <c r="A116" s="14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5"/>
      <c r="AA116" s="14"/>
    </row>
    <row r="117" spans="1:27">
      <c r="A117" s="14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5"/>
      <c r="AA117" s="14"/>
    </row>
    <row r="118" spans="1:27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5"/>
      <c r="AA118" s="14"/>
    </row>
    <row r="119" spans="1:27">
      <c r="A119" s="14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5"/>
      <c r="AA119" s="14"/>
    </row>
    <row r="120" spans="1:27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5"/>
      <c r="AA120" s="14"/>
    </row>
    <row r="121" spans="1:27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5"/>
      <c r="AA121" s="14"/>
    </row>
    <row r="122" spans="1:27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5"/>
      <c r="AA122" s="14"/>
    </row>
    <row r="123" spans="1:27">
      <c r="A123" s="14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5"/>
      <c r="AA123" s="14"/>
    </row>
    <row r="124" spans="1:27">
      <c r="A124" s="14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5"/>
      <c r="AA124" s="14"/>
    </row>
    <row r="125" spans="1:27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5"/>
      <c r="AA125" s="14"/>
    </row>
    <row r="126" spans="1:27">
      <c r="A126" s="14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5"/>
      <c r="AA126" s="14"/>
    </row>
    <row r="127" spans="1:27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5"/>
      <c r="AA127" s="14"/>
    </row>
    <row r="128" spans="1:27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5"/>
      <c r="AA128" s="14"/>
    </row>
    <row r="129" spans="1:27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5"/>
      <c r="AA129" s="14"/>
    </row>
    <row r="130" spans="1:27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5"/>
      <c r="AA130" s="14"/>
    </row>
    <row r="131" spans="1:27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5"/>
      <c r="AA131" s="14"/>
    </row>
    <row r="132" spans="1:27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5"/>
      <c r="AA132" s="14"/>
    </row>
    <row r="133" spans="1:27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5"/>
      <c r="AA133" s="14"/>
    </row>
    <row r="134" spans="1:27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5"/>
      <c r="AA134" s="14"/>
    </row>
    <row r="135" spans="1:27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5"/>
      <c r="AA135" s="14"/>
    </row>
    <row r="136" spans="1:27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5"/>
      <c r="AA136" s="14"/>
    </row>
    <row r="137" spans="1:27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5"/>
      <c r="AA137" s="14"/>
    </row>
    <row r="138" spans="1:27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5"/>
      <c r="AA138" s="14"/>
    </row>
    <row r="139" spans="1:27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5"/>
      <c r="AA139" s="14"/>
    </row>
    <row r="140" spans="1:27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5"/>
      <c r="AA140" s="14"/>
    </row>
    <row r="141" spans="1:27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5"/>
      <c r="AA141" s="14"/>
    </row>
    <row r="142" spans="1:27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5"/>
      <c r="AA142" s="14"/>
    </row>
    <row r="143" spans="1:27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5"/>
      <c r="AA143" s="14"/>
    </row>
    <row r="144" spans="1:27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5"/>
      <c r="AA144" s="14"/>
    </row>
    <row r="145" spans="1:27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5"/>
      <c r="AA145" s="14"/>
    </row>
    <row r="146" spans="1:27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5"/>
      <c r="AA146" s="14"/>
    </row>
    <row r="147" spans="1:27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5"/>
      <c r="AA147" s="14"/>
    </row>
    <row r="148" spans="1:27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5"/>
      <c r="AA148" s="14"/>
    </row>
    <row r="149" spans="1:27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5"/>
      <c r="AA149" s="14"/>
    </row>
    <row r="150" spans="1:27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5"/>
      <c r="AA150" s="14"/>
    </row>
    <row r="151" spans="1:27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5"/>
      <c r="AA151" s="14"/>
    </row>
    <row r="152" spans="1:27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5"/>
      <c r="AA152" s="14"/>
    </row>
    <row r="153" spans="1:27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5"/>
      <c r="AA153" s="14"/>
    </row>
    <row r="154" spans="1:27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5"/>
      <c r="AA154" s="14"/>
    </row>
    <row r="155" spans="1:27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5"/>
      <c r="AA155" s="14"/>
    </row>
    <row r="156" spans="1:27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5"/>
      <c r="AA156" s="14"/>
    </row>
    <row r="157" spans="1:27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5"/>
      <c r="AA157" s="14"/>
    </row>
    <row r="158" spans="1:27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5"/>
      <c r="AA158" s="14"/>
    </row>
    <row r="159" spans="1:27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5"/>
      <c r="AA159" s="14"/>
    </row>
    <row r="160" spans="1:27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5"/>
      <c r="AA160" s="14"/>
    </row>
    <row r="161" spans="1:27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5"/>
      <c r="AA161" s="14"/>
    </row>
    <row r="162" spans="1:27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5"/>
      <c r="AA162" s="14"/>
    </row>
    <row r="163" spans="1:27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5"/>
      <c r="AA163" s="14"/>
    </row>
    <row r="164" spans="1:27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5"/>
      <c r="AA164" s="14"/>
    </row>
    <row r="165" spans="1:27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5"/>
      <c r="AA165" s="14"/>
    </row>
    <row r="166" spans="1:27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5"/>
      <c r="AA166" s="14"/>
    </row>
    <row r="167" spans="1:27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5"/>
      <c r="AA167" s="14"/>
    </row>
    <row r="168" spans="1:27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5"/>
      <c r="AA168" s="14"/>
    </row>
    <row r="169" spans="1:27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5"/>
      <c r="AA169" s="14"/>
    </row>
    <row r="170" spans="1:27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5"/>
      <c r="AA170" s="14"/>
    </row>
    <row r="171" spans="1:27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5"/>
      <c r="AA171" s="14"/>
    </row>
    <row r="172" spans="1:27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5"/>
      <c r="AA172" s="14"/>
    </row>
    <row r="173" spans="1:27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5"/>
      <c r="AA173" s="14"/>
    </row>
    <row r="174" spans="1:27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5"/>
      <c r="AA174" s="14"/>
    </row>
    <row r="175" spans="1:27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5"/>
      <c r="AA175" s="14"/>
    </row>
    <row r="176" spans="1:27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5"/>
      <c r="AA176" s="14"/>
    </row>
    <row r="177" spans="1:27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5"/>
      <c r="AA177" s="14"/>
    </row>
    <row r="178" spans="1:27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5"/>
      <c r="AA178" s="14"/>
    </row>
    <row r="179" spans="1:27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5"/>
      <c r="AA179" s="14"/>
    </row>
    <row r="180" spans="1:27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5"/>
      <c r="AA180" s="14"/>
    </row>
    <row r="181" spans="1:27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5"/>
      <c r="AA181" s="14"/>
    </row>
    <row r="182" spans="1:27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5"/>
      <c r="AA182" s="14"/>
    </row>
    <row r="183" spans="1:27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5"/>
      <c r="AA183" s="14"/>
    </row>
    <row r="184" spans="1:27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5"/>
      <c r="AA184" s="14"/>
    </row>
    <row r="185" spans="1:27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5"/>
      <c r="AA185" s="14"/>
    </row>
    <row r="186" spans="1:27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5"/>
      <c r="AA186" s="14"/>
    </row>
    <row r="187" spans="1:27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5"/>
      <c r="AA187" s="14"/>
    </row>
    <row r="188" spans="1:27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5"/>
      <c r="AA188" s="14"/>
    </row>
    <row r="189" spans="1:27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5"/>
      <c r="AA189" s="14"/>
    </row>
    <row r="190" spans="1:27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5"/>
      <c r="AA190" s="14"/>
    </row>
    <row r="191" spans="1:27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5"/>
      <c r="AA191" s="14"/>
    </row>
    <row r="192" spans="1:27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5"/>
      <c r="AA192" s="14"/>
    </row>
    <row r="193" spans="1:27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5"/>
      <c r="AA193" s="14"/>
    </row>
    <row r="194" spans="1:27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5"/>
      <c r="AA194" s="14"/>
    </row>
    <row r="195" spans="1:27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5"/>
      <c r="AA195" s="14"/>
    </row>
    <row r="196" spans="1:27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5"/>
      <c r="AA196" s="14"/>
    </row>
    <row r="197" spans="1:27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5"/>
      <c r="AA197" s="14"/>
    </row>
    <row r="198" spans="1:27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5"/>
      <c r="AA198" s="14"/>
    </row>
    <row r="199" spans="1:27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5"/>
      <c r="AA199" s="14"/>
    </row>
    <row r="200" spans="1:27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5"/>
      <c r="AA200" s="14"/>
    </row>
  </sheetData>
  <mergeCells count="19">
    <mergeCell ref="O4:O5"/>
    <mergeCell ref="T4:T5"/>
    <mergeCell ref="W4:W5"/>
    <mergeCell ref="X3:X5"/>
    <mergeCell ref="Y3:Y5"/>
    <mergeCell ref="C4:L4"/>
    <mergeCell ref="A3:A5"/>
    <mergeCell ref="B3:B5"/>
    <mergeCell ref="M4:M5"/>
    <mergeCell ref="N4:N5"/>
    <mergeCell ref="C1:AA1"/>
    <mergeCell ref="A2:B2"/>
    <mergeCell ref="D2:M2"/>
    <mergeCell ref="C3:M3"/>
    <mergeCell ref="N3:O3"/>
    <mergeCell ref="P3:T3"/>
    <mergeCell ref="U3:W3"/>
    <mergeCell ref="Z3:Z5"/>
    <mergeCell ref="AA3:AA5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学生综合素质测评汇总表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Adam 吕</cp:lastModifiedBy>
  <dcterms:created xsi:type="dcterms:W3CDTF">2024-09-24T23:40:31Z</dcterms:created>
  <dcterms:modified xsi:type="dcterms:W3CDTF">2024-09-24T15:55:24Z</dcterms:modified>
</cp:coreProperties>
</file>